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新潟西高新共有フォルダ（H30から）\分掌\高文連\平成30年度\71 会計\旅費補助金・各種大会\"/>
    </mc:Choice>
  </mc:AlternateContent>
  <bookViews>
    <workbookView xWindow="0" yWindow="0" windowWidth="20490" windowHeight="7530"/>
  </bookViews>
  <sheets>
    <sheet name="申請書" sheetId="5" r:id="rId1"/>
    <sheet name="報告書" sheetId="9" r:id="rId2"/>
    <sheet name="大会情報" sheetId="8" state="hidden" r:id="rId3"/>
    <sheet name="口座" sheetId="7" state="hidden" r:id="rId4"/>
  </sheets>
  <definedNames>
    <definedName name="_xlnm._FilterDatabase" localSheetId="3" hidden="1">口座!$C$1:$H$143</definedName>
    <definedName name="_xlnm.Print_Area" localSheetId="1">#REF!</definedName>
    <definedName name="_xlnm.Print_Area">#REF!</definedName>
    <definedName name="_xlnm.Print_Titles" localSheetId="3">口座!#REF!,口座!$1:$1</definedName>
    <definedName name="大会情報" localSheetId="2">大会情報!$A$2:$A$15</definedName>
    <definedName name="第_41_回文部科学大臣杯_全国高等学校囲碁選手権大会">大会情報!$A$2:$A$15</definedName>
  </definedNames>
  <calcPr calcId="162913"/>
  <fileRecoveryPr autoRecover="0"/>
</workbook>
</file>

<file path=xl/calcChain.xml><?xml version="1.0" encoding="utf-8"?>
<calcChain xmlns="http://schemas.openxmlformats.org/spreadsheetml/2006/main">
  <c r="F4" i="9" l="1"/>
  <c r="A115" i="5" l="1"/>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I24" i="9" l="1"/>
  <c r="F6" i="9" l="1"/>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60" i="9"/>
  <c r="A59" i="9"/>
  <c r="A58" i="9"/>
  <c r="A57" i="9"/>
  <c r="A56" i="9"/>
  <c r="A55" i="9"/>
  <c r="A54" i="9"/>
  <c r="A53" i="9"/>
  <c r="A52" i="9"/>
  <c r="A51" i="9"/>
  <c r="C21" i="9"/>
  <c r="C24" i="9" l="1"/>
  <c r="C10" i="5"/>
  <c r="C24" i="5"/>
  <c r="D14" i="5"/>
  <c r="A13" i="5"/>
  <c r="A9" i="5"/>
  <c r="E9" i="5"/>
  <c r="A52" i="5"/>
  <c r="A53" i="5"/>
  <c r="A54" i="5"/>
  <c r="A55" i="5"/>
  <c r="A56" i="5"/>
  <c r="A57" i="5"/>
  <c r="A58" i="5"/>
  <c r="A59" i="5"/>
  <c r="A60" i="5"/>
  <c r="A51" i="5"/>
  <c r="A14" i="5" l="1"/>
  <c r="A15" i="5" s="1"/>
  <c r="D13" i="5" s="1"/>
  <c r="G9" i="5"/>
  <c r="G16" i="5" s="1"/>
  <c r="A102" i="5"/>
  <c r="A103" i="5"/>
  <c r="A104" i="5"/>
  <c r="A105" i="5"/>
  <c r="A106" i="5"/>
  <c r="A107" i="5"/>
  <c r="A108" i="5"/>
  <c r="A109" i="5"/>
  <c r="A110" i="5"/>
  <c r="A111" i="5"/>
  <c r="A112" i="5"/>
  <c r="A113" i="5"/>
  <c r="A114" i="5"/>
  <c r="A101" i="5"/>
  <c r="D16" i="5" l="1"/>
  <c r="C21" i="5" l="1"/>
</calcChain>
</file>

<file path=xl/comments1.xml><?xml version="1.0" encoding="utf-8"?>
<comments xmlns="http://schemas.openxmlformats.org/spreadsheetml/2006/main">
  <authors>
    <author>LIFEBOOK USER</author>
  </authors>
  <commentList>
    <comment ref="A9" authorId="0" shapeId="0">
      <text>
        <r>
          <rPr>
            <b/>
            <sz val="9"/>
            <color indexed="81"/>
            <rFont val="ＭＳ Ｐゴシック"/>
            <family val="3"/>
            <charset val="128"/>
          </rPr>
          <t>佐藤:</t>
        </r>
        <r>
          <rPr>
            <sz val="9"/>
            <color indexed="81"/>
            <rFont val="ＭＳ Ｐゴシック"/>
            <family val="3"/>
            <charset val="128"/>
          </rPr>
          <t xml:space="preserve">
補助人数
吹奏楽以外は0表記</t>
        </r>
      </text>
    </comment>
    <comment ref="A13" authorId="0" shapeId="0">
      <text>
        <r>
          <rPr>
            <b/>
            <sz val="9"/>
            <color indexed="81"/>
            <rFont val="ＭＳ Ｐゴシック"/>
            <family val="3"/>
            <charset val="128"/>
          </rPr>
          <t>佐藤:</t>
        </r>
        <r>
          <rPr>
            <sz val="9"/>
            <color indexed="81"/>
            <rFont val="ＭＳ Ｐゴシック"/>
            <family val="3"/>
            <charset val="128"/>
          </rPr>
          <t xml:space="preserve">
ゆうちょ銀行か？</t>
        </r>
      </text>
    </comment>
  </commentList>
</comments>
</file>

<file path=xl/comments2.xml><?xml version="1.0" encoding="utf-8"?>
<comments xmlns="http://schemas.openxmlformats.org/spreadsheetml/2006/main">
  <authors>
    <author>LIFEBOOK USER</author>
  </authors>
  <commentList>
    <comment ref="F9" authorId="0" shapeId="0">
      <text>
        <r>
          <rPr>
            <b/>
            <sz val="9"/>
            <color indexed="81"/>
            <rFont val="ＭＳ Ｐゴシック"/>
            <family val="3"/>
            <charset val="128"/>
          </rPr>
          <t>入力方法:</t>
        </r>
        <r>
          <rPr>
            <sz val="9"/>
            <color indexed="81"/>
            <rFont val="ＭＳ Ｐゴシック"/>
            <family val="3"/>
            <charset val="128"/>
          </rPr>
          <t xml:space="preserve">
7/28 と入力すると
7月28日（木） と
表示されます。</t>
        </r>
      </text>
    </comment>
    <comment ref="H9" authorId="0" shapeId="0">
      <text>
        <r>
          <rPr>
            <b/>
            <sz val="9"/>
            <color indexed="81"/>
            <rFont val="ＭＳ Ｐゴシック"/>
            <family val="3"/>
            <charset val="128"/>
          </rPr>
          <t>入力方法:</t>
        </r>
        <r>
          <rPr>
            <sz val="9"/>
            <color indexed="81"/>
            <rFont val="ＭＳ Ｐゴシック"/>
            <family val="3"/>
            <charset val="128"/>
          </rPr>
          <t xml:space="preserve">
8/1 と入力すると
8月1日（月） と
表示されます。</t>
        </r>
      </text>
    </comment>
    <comment ref="F10" authorId="0" shapeId="0">
      <text>
        <r>
          <rPr>
            <b/>
            <sz val="9"/>
            <color indexed="81"/>
            <rFont val="ＭＳ Ｐゴシック"/>
            <family val="3"/>
            <charset val="128"/>
          </rPr>
          <t>入力方法:</t>
        </r>
        <r>
          <rPr>
            <sz val="9"/>
            <color indexed="81"/>
            <rFont val="ＭＳ Ｐゴシック"/>
            <family val="3"/>
            <charset val="128"/>
          </rPr>
          <t xml:space="preserve">
7/28 と入力すると
7月28日（木） と
表示されます。</t>
        </r>
      </text>
    </comment>
    <comment ref="H10" authorId="0" shapeId="0">
      <text>
        <r>
          <rPr>
            <b/>
            <sz val="9"/>
            <color indexed="81"/>
            <rFont val="ＭＳ Ｐゴシック"/>
            <family val="3"/>
            <charset val="128"/>
          </rPr>
          <t>入力方法:</t>
        </r>
        <r>
          <rPr>
            <sz val="9"/>
            <color indexed="81"/>
            <rFont val="ＭＳ Ｐゴシック"/>
            <family val="3"/>
            <charset val="128"/>
          </rPr>
          <t xml:space="preserve">
8/1 と入力すると
8月1日（月） と
表示されます。</t>
        </r>
      </text>
    </comment>
  </commentList>
</comments>
</file>

<file path=xl/sharedStrings.xml><?xml version="1.0" encoding="utf-8"?>
<sst xmlns="http://schemas.openxmlformats.org/spreadsheetml/2006/main" count="580" uniqueCount="455">
  <si>
    <t>新潟</t>
  </si>
  <si>
    <t>新潟中央</t>
  </si>
  <si>
    <t>新潟南</t>
  </si>
  <si>
    <t>新潟工業</t>
  </si>
  <si>
    <t>新潟商業</t>
  </si>
  <si>
    <t>巻</t>
  </si>
  <si>
    <t>新津</t>
  </si>
  <si>
    <t>新発田南</t>
  </si>
  <si>
    <t>長岡向陵</t>
  </si>
  <si>
    <t>長岡商業</t>
  </si>
  <si>
    <t>見附</t>
  </si>
  <si>
    <t>三条東</t>
  </si>
  <si>
    <t>六日町</t>
  </si>
  <si>
    <t>松代</t>
  </si>
  <si>
    <t>柏崎</t>
  </si>
  <si>
    <t>高田北城</t>
  </si>
  <si>
    <t>上越総合技術</t>
  </si>
  <si>
    <t>高田商業</t>
  </si>
  <si>
    <t>糸魚川白嶺</t>
  </si>
  <si>
    <t>羽茂</t>
  </si>
  <si>
    <t>新潟明訓</t>
  </si>
  <si>
    <t>新潟青陵</t>
  </si>
  <si>
    <t>新潟清心女子</t>
  </si>
  <si>
    <t>東京学館新潟</t>
  </si>
  <si>
    <t>中越</t>
  </si>
  <si>
    <t>１人分
補助額</t>
    <rPh sb="1" eb="2">
      <t>ニン</t>
    </rPh>
    <rPh sb="2" eb="3">
      <t>ブン</t>
    </rPh>
    <rPh sb="4" eb="7">
      <t>ホジョガク</t>
    </rPh>
    <phoneticPr fontId="3"/>
  </si>
  <si>
    <t/>
  </si>
  <si>
    <t>送金先</t>
    <rPh sb="0" eb="3">
      <t>ソウキンサキ</t>
    </rPh>
    <phoneticPr fontId="3"/>
  </si>
  <si>
    <t>名義</t>
    <rPh sb="0" eb="2">
      <t>メイギ</t>
    </rPh>
    <phoneticPr fontId="3"/>
  </si>
  <si>
    <t>生徒旅費補助金申請書</t>
    <rPh sb="0" eb="2">
      <t>セイト</t>
    </rPh>
    <rPh sb="2" eb="4">
      <t>リョヒ</t>
    </rPh>
    <rPh sb="4" eb="7">
      <t>ホジョキン</t>
    </rPh>
    <rPh sb="7" eb="10">
      <t>シンセイショ</t>
    </rPh>
    <phoneticPr fontId="3"/>
  </si>
  <si>
    <r>
      <rPr>
        <sz val="16"/>
        <rFont val="ＭＳ Ｐ明朝"/>
        <family val="1"/>
        <charset val="128"/>
      </rPr>
      <t>学校名</t>
    </r>
    <rPh sb="0" eb="3">
      <t>ガッコウメイ</t>
    </rPh>
    <phoneticPr fontId="3"/>
  </si>
  <si>
    <t>上記のとおり、生徒旅費補助金を申請します。</t>
    <rPh sb="0" eb="2">
      <t>ジョウキ</t>
    </rPh>
    <rPh sb="7" eb="9">
      <t>セイト</t>
    </rPh>
    <rPh sb="9" eb="11">
      <t>リョヒ</t>
    </rPh>
    <rPh sb="11" eb="14">
      <t>ホジョキン</t>
    </rPh>
    <rPh sb="15" eb="17">
      <t>シンセイ</t>
    </rPh>
    <phoneticPr fontId="3"/>
  </si>
  <si>
    <t>新潟県高等学校文化連盟会長　様</t>
    <rPh sb="0" eb="11">
      <t>ニイガタケンコウトウガッコウブンカレンメイ</t>
    </rPh>
    <rPh sb="11" eb="13">
      <t>カイチョウ</t>
    </rPh>
    <rPh sb="14" eb="15">
      <t>サマ</t>
    </rPh>
    <phoneticPr fontId="3"/>
  </si>
  <si>
    <t>校長名</t>
    <rPh sb="0" eb="3">
      <t>コウチョウメイ</t>
    </rPh>
    <phoneticPr fontId="3"/>
  </si>
  <si>
    <t>送金額</t>
    <rPh sb="0" eb="3">
      <t>ソウキンガク</t>
    </rPh>
    <phoneticPr fontId="3"/>
  </si>
  <si>
    <t>口座</t>
    <rPh sb="0" eb="2">
      <t>コウザ</t>
    </rPh>
    <phoneticPr fontId="3"/>
  </si>
  <si>
    <t>※セキュリティーの関係上、口座情報の一部を非表示としています。</t>
    <phoneticPr fontId="3"/>
  </si>
  <si>
    <r>
      <rPr>
        <sz val="16"/>
        <rFont val="ＭＳ 明朝"/>
        <family val="1"/>
        <charset val="128"/>
      </rPr>
      <t>大会名</t>
    </r>
    <rPh sb="0" eb="3">
      <t>タイカイメイ</t>
    </rPh>
    <phoneticPr fontId="3"/>
  </si>
  <si>
    <t>新潟県立新潟高等学校</t>
  </si>
  <si>
    <t>新潟県立新潟中央高等学校</t>
  </si>
  <si>
    <t>新潟県立新潟南高等学校</t>
  </si>
  <si>
    <t>新潟県立新潟江南高等学校</t>
  </si>
  <si>
    <t>新潟県立新潟西高等学校</t>
  </si>
  <si>
    <t>新潟県立新潟東高等学校</t>
  </si>
  <si>
    <t>新潟県立新潟北高等学校</t>
  </si>
  <si>
    <t>新潟県立新潟工業高等学校</t>
  </si>
  <si>
    <t>新潟県立新潟商業高等学校</t>
  </si>
  <si>
    <t>新潟県立新潟向陽高等学校</t>
  </si>
  <si>
    <t>新潟県立巻高等学校</t>
  </si>
  <si>
    <t>新潟県立巻総合高等学校</t>
  </si>
  <si>
    <t>新潟県立豊栄高等学校</t>
  </si>
  <si>
    <t>新潟県立新津高等学校</t>
  </si>
  <si>
    <t>新潟県立新津工業高等学校</t>
  </si>
  <si>
    <t>新潟県立新津南高等学校</t>
  </si>
  <si>
    <t>新潟県立白根高等学校</t>
  </si>
  <si>
    <t>新潟県立五泉高等学校</t>
  </si>
  <si>
    <t>新潟県立村松高等学校</t>
  </si>
  <si>
    <t>新潟県立阿賀黎明高等学校</t>
  </si>
  <si>
    <t>新潟県立新発田高等学校</t>
  </si>
  <si>
    <t>新潟県立西新発田高等学校</t>
  </si>
  <si>
    <t>新潟県立新発田南高等学校</t>
  </si>
  <si>
    <t>新潟県立新発田農業高等学校</t>
  </si>
  <si>
    <t>新潟県立新発田商業高等学校</t>
  </si>
  <si>
    <t>新潟県立村上高等学校</t>
  </si>
  <si>
    <t>新潟県立村上桜ヶ丘高等学校</t>
  </si>
  <si>
    <t>新潟県立中条高等学校</t>
  </si>
  <si>
    <t>新潟県立阿賀野高等学校</t>
  </si>
  <si>
    <t>新潟県立長岡高等学校</t>
  </si>
  <si>
    <t>新潟県立長岡大手高等学校</t>
  </si>
  <si>
    <t>新潟県立長岡向陵高等学校</t>
  </si>
  <si>
    <t>新潟県立長岡農業高等学校</t>
  </si>
  <si>
    <t>新潟県立長岡工業高等学校</t>
  </si>
  <si>
    <t>新潟県立長岡商業高等学校</t>
  </si>
  <si>
    <t>新潟県立正徳館高等学校</t>
  </si>
  <si>
    <t>新潟県立栃尾高等学校</t>
  </si>
  <si>
    <t>新潟県立見附高等学校</t>
  </si>
  <si>
    <t>新潟県立三条高等学校</t>
  </si>
  <si>
    <t>新潟県立三条東高等学校</t>
  </si>
  <si>
    <t>新潟県立新潟県央工業高等学校</t>
  </si>
  <si>
    <t>新潟県立三条商業高等学校</t>
  </si>
  <si>
    <t>新潟県立吉田高等学校</t>
  </si>
  <si>
    <t>新潟県立分水高等学校</t>
  </si>
  <si>
    <t>新潟県立加茂高等学校</t>
  </si>
  <si>
    <t>新潟県立加茂農林高等学校</t>
  </si>
  <si>
    <t>新潟県立小千谷高等学校</t>
  </si>
  <si>
    <t>新潟県立小千谷西高等学校</t>
  </si>
  <si>
    <t>新潟県立小出高等学校</t>
  </si>
  <si>
    <t>新潟県立国際情報高等学校</t>
  </si>
  <si>
    <t>新潟県立六日町高等学校</t>
  </si>
  <si>
    <t>新潟県立八海高等学校</t>
  </si>
  <si>
    <t>新潟県立塩沢商工高等学校</t>
  </si>
  <si>
    <t>新潟県立十日町総合高等学校</t>
  </si>
  <si>
    <t>新潟県立川西高等学校</t>
  </si>
  <si>
    <t>新潟県立松代高等学校</t>
  </si>
  <si>
    <t>新潟県立柏崎高等学校</t>
  </si>
  <si>
    <t>新潟県立柏崎常盤高等学校</t>
  </si>
  <si>
    <t>新潟県立柏崎総合高等学校</t>
  </si>
  <si>
    <t>新潟県立柏崎工業高等学校</t>
  </si>
  <si>
    <t>新潟県立高田高等学校</t>
  </si>
  <si>
    <t>新潟県立高田北城高等学校</t>
  </si>
  <si>
    <t>新潟県立高田農業高等学校</t>
  </si>
  <si>
    <t>新潟県立上越総合技術高等学校</t>
  </si>
  <si>
    <t>新潟県立高田商業高等学校</t>
  </si>
  <si>
    <t>新潟県立久比岐高等学校</t>
  </si>
  <si>
    <t>新潟県立有恒高等学校</t>
  </si>
  <si>
    <t>新潟県立新井高等学校</t>
  </si>
  <si>
    <t>新潟県立糸魚川高等学校</t>
  </si>
  <si>
    <t>新潟県立糸魚川白嶺高等学校</t>
  </si>
  <si>
    <t>新潟県立海洋高等学校</t>
  </si>
  <si>
    <t>新潟県立佐渡高等学校</t>
  </si>
  <si>
    <t>新潟県立羽茂高等学校</t>
  </si>
  <si>
    <t>新潟県立佐渡総合高等学校</t>
  </si>
  <si>
    <t>新潟県立柏崎翔洋中等教育学校</t>
  </si>
  <si>
    <t>新潟県立燕中等教育学校</t>
  </si>
  <si>
    <t>新潟県立津南中等教育学校</t>
  </si>
  <si>
    <t>新潟県立直江津中等教育学校</t>
  </si>
  <si>
    <t>新潟県立佐渡中等教育学校</t>
  </si>
  <si>
    <t>新潟明訓高等学校</t>
  </si>
  <si>
    <t>北越高等学校</t>
  </si>
  <si>
    <t>新潟青陵高等学校</t>
  </si>
  <si>
    <t>新潟清心女子高等学校</t>
  </si>
  <si>
    <t>敬和学園高等学校</t>
  </si>
  <si>
    <t>新潟第一高等学校</t>
  </si>
  <si>
    <t>東京学館新潟高等学校</t>
  </si>
  <si>
    <t>日本文理高等学校</t>
  </si>
  <si>
    <t>帝京長岡高等学校</t>
  </si>
  <si>
    <t>中越高等学校</t>
  </si>
  <si>
    <t>加茂暁星高等学校</t>
  </si>
  <si>
    <t>新発田中央高等学校</t>
  </si>
  <si>
    <t>新潟産業大学附属高等学校</t>
  </si>
  <si>
    <t>上越高等学校</t>
  </si>
  <si>
    <t>No.</t>
  </si>
  <si>
    <t>新潟江南</t>
  </si>
  <si>
    <t>新潟西</t>
  </si>
  <si>
    <t>新潟東</t>
  </si>
  <si>
    <t>ニイカ゛タヒカ゛シコウコウセイトカイ</t>
  </si>
  <si>
    <t>第四銀行</t>
  </si>
  <si>
    <t>新潟北</t>
  </si>
  <si>
    <t>ニイガタキタコウトウガッコウ</t>
  </si>
  <si>
    <t>新潟向陽</t>
  </si>
  <si>
    <t>新潟翠江高等学校</t>
  </si>
  <si>
    <t>巻総合</t>
  </si>
  <si>
    <t>豊栄</t>
  </si>
  <si>
    <t>新津工業</t>
  </si>
  <si>
    <t>新津南</t>
  </si>
  <si>
    <t>白根</t>
  </si>
  <si>
    <t>五泉</t>
  </si>
  <si>
    <t>村松</t>
  </si>
  <si>
    <t>阿賀黎明</t>
  </si>
  <si>
    <t>新発田</t>
  </si>
  <si>
    <t>西新発田</t>
  </si>
  <si>
    <t>新潟県立新発田南高等学校豊浦分校</t>
  </si>
  <si>
    <t>豊浦分校</t>
  </si>
  <si>
    <t>県立新発田南高等学校豊浦分校</t>
  </si>
  <si>
    <t>新発田農業</t>
  </si>
  <si>
    <t>新発田商業</t>
  </si>
  <si>
    <t>県立新発田商業高等学校</t>
  </si>
  <si>
    <t>村上</t>
  </si>
  <si>
    <t>村上桜ヶ丘</t>
  </si>
  <si>
    <t>新潟県立荒川高等学校</t>
  </si>
  <si>
    <t>荒川</t>
  </si>
  <si>
    <t>中条</t>
  </si>
  <si>
    <t>阿賀野</t>
  </si>
  <si>
    <t>長岡</t>
  </si>
  <si>
    <t>長岡大手</t>
  </si>
  <si>
    <t>新潟県立長岡明徳高等学校</t>
  </si>
  <si>
    <t>長岡明徳</t>
  </si>
  <si>
    <t>長岡農業</t>
  </si>
  <si>
    <t>ナガオカノウギョウコウコウ</t>
  </si>
  <si>
    <t>北越銀行</t>
  </si>
  <si>
    <t>長岡工業</t>
  </si>
  <si>
    <t>ニイカ゛タケンリツナカ゛オカコウキ゛ヨウコウトウカ゛ツコウ</t>
  </si>
  <si>
    <t>正徳館</t>
  </si>
  <si>
    <t>栃尾</t>
  </si>
  <si>
    <t>三条</t>
  </si>
  <si>
    <t>新潟県央工業</t>
  </si>
  <si>
    <t>三条商業</t>
  </si>
  <si>
    <t>吉田</t>
  </si>
  <si>
    <t>ケンリツヨシダコウトウガッコウゼンニチセイセイトカイヒ</t>
  </si>
  <si>
    <t>分水</t>
  </si>
  <si>
    <t>加茂</t>
  </si>
  <si>
    <t>加茂農林</t>
  </si>
  <si>
    <t>小千谷</t>
  </si>
  <si>
    <t>小千谷西</t>
  </si>
  <si>
    <t>新潟県立小千谷西高校</t>
  </si>
  <si>
    <t>新潟県立堀之内高等学校</t>
  </si>
  <si>
    <t>堀之内</t>
  </si>
  <si>
    <t>小出</t>
  </si>
  <si>
    <t>国際情報</t>
  </si>
  <si>
    <t>八海</t>
  </si>
  <si>
    <t>塩沢商工</t>
  </si>
  <si>
    <t>ニイガタケンリツトオカマチコウトウガッコウコウブンレン</t>
  </si>
  <si>
    <t>十日町総合</t>
  </si>
  <si>
    <t>川西</t>
  </si>
  <si>
    <t>柏崎常盤</t>
  </si>
  <si>
    <t>柏崎総合</t>
  </si>
  <si>
    <t>柏崎工業</t>
  </si>
  <si>
    <t>新潟県立出雲崎高等学校</t>
  </si>
  <si>
    <t>出雲崎</t>
  </si>
  <si>
    <t>高田</t>
  </si>
  <si>
    <t>新潟県立高田南城高等学校</t>
  </si>
  <si>
    <t>高田農業</t>
  </si>
  <si>
    <t>ニイカ゛タケンリツタカタ゛ノウキ゛ヨウコ</t>
  </si>
  <si>
    <t>久比岐</t>
  </si>
  <si>
    <t>有恒</t>
  </si>
  <si>
    <t>新井</t>
  </si>
  <si>
    <t>糸魚川</t>
  </si>
  <si>
    <t>イトイカ゛ワコウトウカ゛ツコウチヨウ</t>
  </si>
  <si>
    <t>ニイガタケンリツイトイガワハクレイコウトウガッコウチョウ</t>
  </si>
  <si>
    <t>海洋</t>
  </si>
  <si>
    <t>佐渡</t>
  </si>
  <si>
    <t>佐渡総合</t>
  </si>
  <si>
    <t>佐渡総合高校　高文連関係</t>
  </si>
  <si>
    <t>万代</t>
  </si>
  <si>
    <t>新潟市立万代高等学校</t>
  </si>
  <si>
    <t>明鏡</t>
  </si>
  <si>
    <t>新潟県立村上中等教育学校</t>
  </si>
  <si>
    <t>村上中等</t>
  </si>
  <si>
    <t>柏崎翔洋中等</t>
  </si>
  <si>
    <t>燕中等</t>
  </si>
  <si>
    <t>ケンリツツバメチュウトウキョウイクガッコウセイトカイヒ</t>
  </si>
  <si>
    <t>津南中等</t>
  </si>
  <si>
    <t>ニイガタケンリツツナンチュウトウキョウイクガッコウコウエンカイ</t>
  </si>
  <si>
    <t>津南町農業協同組合</t>
  </si>
  <si>
    <t>直江津中等</t>
  </si>
  <si>
    <t>佐渡中等</t>
  </si>
  <si>
    <t>新潟県佐渡中等教育学校</t>
  </si>
  <si>
    <t>新潟県立柏崎特別支援学校</t>
  </si>
  <si>
    <t>柏崎特別支援</t>
  </si>
  <si>
    <t>ニイガタケンリツカシワザトクベツシエンガッコウコウトウブ</t>
  </si>
  <si>
    <t>学校法人　新潟明訓高等学校</t>
  </si>
  <si>
    <t>北越</t>
  </si>
  <si>
    <t>学校法人　北越高等学校</t>
  </si>
  <si>
    <t>ニイカ゛タセイリヨウコウコウ</t>
  </si>
  <si>
    <t>カ゛ク．ノ－トルタ゛ムニイカ゛タセイシン</t>
  </si>
  <si>
    <t>敬和学園</t>
  </si>
  <si>
    <t>カ゛ク）ケイワカ゛クエン</t>
  </si>
  <si>
    <t>大光銀行</t>
  </si>
  <si>
    <t>新潟第一</t>
  </si>
  <si>
    <t>ニイカ゛タタ゛イイチチユウカ゛クコウトウ</t>
  </si>
  <si>
    <t>日本文理</t>
  </si>
  <si>
    <t>カ゛ク）ニホンフ゛ンリカ゛クエン</t>
  </si>
  <si>
    <t>秋田銀行</t>
  </si>
  <si>
    <t>帝京長岡</t>
  </si>
  <si>
    <t>カ゛ク．テイキヨウアオシカ゛クエン</t>
  </si>
  <si>
    <t>チユウエツコウトウカ゛ツコウ</t>
  </si>
  <si>
    <t>加茂暁星</t>
  </si>
  <si>
    <t>カモキ゛ヨウセイコウコウセイトカイ</t>
  </si>
  <si>
    <t>新発田中央</t>
  </si>
  <si>
    <t>シハ゛タチユウオウコウコウ</t>
  </si>
  <si>
    <t>新潟産業大学附属</t>
  </si>
  <si>
    <t>上越</t>
  </si>
  <si>
    <t>開志学園高等学校</t>
  </si>
  <si>
    <t>開志学園</t>
  </si>
  <si>
    <t>長岡英智高等学校</t>
  </si>
  <si>
    <t>長岡英智</t>
  </si>
  <si>
    <t>カ゛ク．エイチカ゛クイン　ナカ゛オカエイチコウトウカ゛ツコウ</t>
  </si>
  <si>
    <t>第一学院高等学校新潟キャンパス</t>
  </si>
  <si>
    <t>第一学院</t>
  </si>
  <si>
    <t>出場生徒数</t>
    <rPh sb="0" eb="2">
      <t>シュツジョウ</t>
    </rPh>
    <rPh sb="2" eb="5">
      <t>セイトスウ</t>
    </rPh>
    <rPh sb="4" eb="5">
      <t>スウ</t>
    </rPh>
    <phoneticPr fontId="3"/>
  </si>
  <si>
    <t>大会名</t>
    <rPh sb="0" eb="3">
      <t>タイカイメイ</t>
    </rPh>
    <phoneticPr fontId="3"/>
  </si>
  <si>
    <t>補助上限人数</t>
    <rPh sb="0" eb="2">
      <t>ホジョ</t>
    </rPh>
    <rPh sb="2" eb="4">
      <t>ジョウゲン</t>
    </rPh>
    <rPh sb="4" eb="6">
      <t>ニンズウ</t>
    </rPh>
    <phoneticPr fontId="3"/>
  </si>
  <si>
    <t>補助金額</t>
    <rPh sb="0" eb="3">
      <t>ホジョキン</t>
    </rPh>
    <rPh sb="3" eb="4">
      <t>ガク</t>
    </rPh>
    <phoneticPr fontId="3"/>
  </si>
  <si>
    <t>補助額</t>
    <rPh sb="0" eb="3">
      <t>ホジョガク</t>
    </rPh>
    <phoneticPr fontId="3"/>
  </si>
  <si>
    <t>手数料</t>
    <rPh sb="0" eb="3">
      <t>テスウリョウ</t>
    </rPh>
    <phoneticPr fontId="3"/>
  </si>
  <si>
    <t>補助対象
生徒数</t>
    <rPh sb="0" eb="2">
      <t>ホジョ</t>
    </rPh>
    <rPh sb="2" eb="4">
      <t>タイショウ</t>
    </rPh>
    <rPh sb="5" eb="7">
      <t>セイト</t>
    </rPh>
    <phoneticPr fontId="3"/>
  </si>
  <si>
    <r>
      <rPr>
        <sz val="12"/>
        <rFont val="ＭＳ Ｐ明朝"/>
        <family val="1"/>
        <charset val="128"/>
      </rPr>
      <t>※補助は</t>
    </r>
    <r>
      <rPr>
        <sz val="12"/>
        <rFont val="Century"/>
        <family val="1"/>
      </rPr>
      <t xml:space="preserve"> 10 </t>
    </r>
    <r>
      <rPr>
        <sz val="12"/>
        <rFont val="ＭＳ Ｐ明朝"/>
        <family val="1"/>
        <charset val="128"/>
      </rPr>
      <t>人まで</t>
    </r>
    <rPh sb="1" eb="3">
      <t>ホジョ</t>
    </rPh>
    <rPh sb="8" eb="9">
      <t>ニン</t>
    </rPh>
    <phoneticPr fontId="3"/>
  </si>
  <si>
    <r>
      <rPr>
        <sz val="12"/>
        <rFont val="ＭＳ Ｐ明朝"/>
        <family val="1"/>
        <charset val="128"/>
      </rPr>
      <t>※ラジオ番組部門は</t>
    </r>
    <r>
      <rPr>
        <sz val="12"/>
        <rFont val="Century"/>
        <family val="1"/>
      </rPr>
      <t xml:space="preserve"> 1 </t>
    </r>
    <r>
      <rPr>
        <sz val="12"/>
        <rFont val="ＭＳ Ｐ明朝"/>
        <family val="1"/>
        <charset val="128"/>
      </rPr>
      <t>作品</t>
    </r>
    <r>
      <rPr>
        <sz val="12"/>
        <rFont val="Century"/>
        <family val="1"/>
      </rPr>
      <t xml:space="preserve"> 2 </t>
    </r>
    <r>
      <rPr>
        <sz val="12"/>
        <rFont val="ＭＳ Ｐ明朝"/>
        <family val="1"/>
        <charset val="128"/>
      </rPr>
      <t>人分補助
※次年度全国総文参加者は補助対象外（全国総文で補助）</t>
    </r>
    <rPh sb="4" eb="6">
      <t>バングミ</t>
    </rPh>
    <rPh sb="6" eb="8">
      <t>ブモン</t>
    </rPh>
    <rPh sb="12" eb="14">
      <t>サクヒン</t>
    </rPh>
    <rPh sb="17" eb="18">
      <t>ニン</t>
    </rPh>
    <rPh sb="18" eb="19">
      <t>ブン</t>
    </rPh>
    <rPh sb="19" eb="21">
      <t>ホジョ</t>
    </rPh>
    <rPh sb="23" eb="26">
      <t>ジネンド</t>
    </rPh>
    <rPh sb="26" eb="28">
      <t>ゼンコク</t>
    </rPh>
    <rPh sb="28" eb="30">
      <t>ソウブン</t>
    </rPh>
    <rPh sb="30" eb="33">
      <t>サンカシャ</t>
    </rPh>
    <rPh sb="34" eb="36">
      <t>ホジョ</t>
    </rPh>
    <rPh sb="36" eb="39">
      <t>タイショウガイ</t>
    </rPh>
    <rPh sb="40" eb="42">
      <t>ゼンコク</t>
    </rPh>
    <rPh sb="42" eb="44">
      <t>ソウブン</t>
    </rPh>
    <rPh sb="45" eb="47">
      <t>ホジョ</t>
    </rPh>
    <phoneticPr fontId="3"/>
  </si>
  <si>
    <t>備考</t>
    <rPh sb="0" eb="2">
      <t>ビコウ</t>
    </rPh>
    <phoneticPr fontId="3"/>
  </si>
  <si>
    <r>
      <rPr>
        <sz val="12"/>
        <rFont val="ＭＳ Ｐ明朝"/>
        <family val="1"/>
        <charset val="128"/>
      </rPr>
      <t>※補助は全参加校合わせて</t>
    </r>
    <r>
      <rPr>
        <sz val="12"/>
        <rFont val="Century"/>
        <family val="1"/>
      </rPr>
      <t xml:space="preserve"> 36 </t>
    </r>
    <r>
      <rPr>
        <sz val="12"/>
        <rFont val="ＭＳ Ｐ明朝"/>
        <family val="1"/>
        <charset val="128"/>
      </rPr>
      <t>人まで（参加校で協議）</t>
    </r>
    <rPh sb="1" eb="3">
      <t>ホジョ</t>
    </rPh>
    <rPh sb="4" eb="5">
      <t>ゼン</t>
    </rPh>
    <rPh sb="5" eb="8">
      <t>サンカコウ</t>
    </rPh>
    <rPh sb="8" eb="9">
      <t>ア</t>
    </rPh>
    <rPh sb="16" eb="17">
      <t>ニン</t>
    </rPh>
    <rPh sb="20" eb="22">
      <t>サンカ</t>
    </rPh>
    <rPh sb="22" eb="23">
      <t>コウ</t>
    </rPh>
    <rPh sb="24" eb="26">
      <t>キョウギ</t>
    </rPh>
    <phoneticPr fontId="3"/>
  </si>
  <si>
    <t>大会参加報告書</t>
    <rPh sb="0" eb="2">
      <t>タイカイ</t>
    </rPh>
    <rPh sb="2" eb="4">
      <t>サンカ</t>
    </rPh>
    <rPh sb="4" eb="7">
      <t>ホウコクショ</t>
    </rPh>
    <phoneticPr fontId="3"/>
  </si>
  <si>
    <t>項目</t>
    <rPh sb="0" eb="2">
      <t>コウモク</t>
    </rPh>
    <phoneticPr fontId="3"/>
  </si>
  <si>
    <t>内容</t>
    <rPh sb="0" eb="2">
      <t>ナイヨウ</t>
    </rPh>
    <phoneticPr fontId="3"/>
  </si>
  <si>
    <t>参加期間</t>
    <rPh sb="0" eb="2">
      <t>サンカ</t>
    </rPh>
    <rPh sb="2" eb="4">
      <t>キカン</t>
    </rPh>
    <phoneticPr fontId="3"/>
  </si>
  <si>
    <t>泊数</t>
    <rPh sb="0" eb="2">
      <t>ハクスウ</t>
    </rPh>
    <phoneticPr fontId="3"/>
  </si>
  <si>
    <t>生徒</t>
    <rPh sb="0" eb="2">
      <t>セイト</t>
    </rPh>
    <phoneticPr fontId="3"/>
  </si>
  <si>
    <t>引率</t>
    <rPh sb="0" eb="2">
      <t>インソツ</t>
    </rPh>
    <phoneticPr fontId="3"/>
  </si>
  <si>
    <t>結果</t>
    <rPh sb="0" eb="2">
      <t>ケッカ</t>
    </rPh>
    <phoneticPr fontId="3"/>
  </si>
  <si>
    <t>人数</t>
    <rPh sb="0" eb="2">
      <t>ニンズウ</t>
    </rPh>
    <phoneticPr fontId="3"/>
  </si>
  <si>
    <t>代表者氏名</t>
    <rPh sb="0" eb="3">
      <t>ダイヒョウシャ</t>
    </rPh>
    <rPh sb="3" eb="5">
      <t>シメイ</t>
    </rPh>
    <phoneticPr fontId="3"/>
  </si>
  <si>
    <t>～</t>
    <phoneticPr fontId="3"/>
  </si>
  <si>
    <t>～</t>
    <phoneticPr fontId="3"/>
  </si>
  <si>
    <t>出発日と帰着日を入力</t>
    <rPh sb="0" eb="3">
      <t>シュッパツビ</t>
    </rPh>
    <rPh sb="4" eb="6">
      <t>キチャク</t>
    </rPh>
    <rPh sb="6" eb="7">
      <t>ビ</t>
    </rPh>
    <rPh sb="8" eb="10">
      <t>ニュウリョク</t>
    </rPh>
    <phoneticPr fontId="3"/>
  </si>
  <si>
    <t>開催期間</t>
    <rPh sb="0" eb="2">
      <t>カイサイ</t>
    </rPh>
    <rPh sb="2" eb="4">
      <t>キカン</t>
    </rPh>
    <phoneticPr fontId="3"/>
  </si>
  <si>
    <t>代表者を含む人数</t>
    <rPh sb="0" eb="3">
      <t>ダイヒョウシャ</t>
    </rPh>
    <rPh sb="4" eb="5">
      <t>フク</t>
    </rPh>
    <rPh sb="6" eb="8">
      <t>ニンズウ</t>
    </rPh>
    <phoneticPr fontId="3"/>
  </si>
  <si>
    <t>上記のとおり、報告します。</t>
    <rPh sb="0" eb="2">
      <t>ジョウキ</t>
    </rPh>
    <rPh sb="7" eb="9">
      <t>ホウコク</t>
    </rPh>
    <phoneticPr fontId="3"/>
  </si>
  <si>
    <t>大会パンフレット等の表紙（または大会名が記載されているページ）と参加者名簿が掲載されているページの写しを添付してください。
参加者名簿のうち、大会に参加できなかった生徒がいた場合は、赤の二本線で消してください。</t>
    <rPh sb="62" eb="65">
      <t>サンカシャ</t>
    </rPh>
    <rPh sb="65" eb="67">
      <t>メイボ</t>
    </rPh>
    <rPh sb="71" eb="73">
      <t>タイカイ</t>
    </rPh>
    <rPh sb="74" eb="76">
      <t>サンカ</t>
    </rPh>
    <rPh sb="82" eb="84">
      <t>セイト</t>
    </rPh>
    <rPh sb="87" eb="89">
      <t>バアイ</t>
    </rPh>
    <phoneticPr fontId="3"/>
  </si>
  <si>
    <t xml:space="preserve">※
※
</t>
    <phoneticPr fontId="3"/>
  </si>
  <si>
    <t>※ゆうちょ銀行以外への送金は手数料がかかります。</t>
    <rPh sb="5" eb="7">
      <t>ギンコウ</t>
    </rPh>
    <rPh sb="7" eb="9">
      <t>イガイ</t>
    </rPh>
    <rPh sb="11" eb="13">
      <t>ソウキン</t>
    </rPh>
    <rPh sb="14" eb="17">
      <t>テスウリョウ</t>
    </rPh>
    <phoneticPr fontId="3"/>
  </si>
  <si>
    <t>個人戦優勝　（年・氏名）
 ○○賞受賞
 など
 （賞は正式名称を）
 特になければ
　　特記事項なし
 と入力</t>
    <rPh sb="0" eb="3">
      <t>コジンセン</t>
    </rPh>
    <rPh sb="3" eb="5">
      <t>ユウショウ</t>
    </rPh>
    <rPh sb="7" eb="8">
      <t>ネン</t>
    </rPh>
    <rPh sb="9" eb="11">
      <t>シメイ</t>
    </rPh>
    <rPh sb="16" eb="17">
      <t>ショウ</t>
    </rPh>
    <rPh sb="17" eb="19">
      <t>ジュショウ</t>
    </rPh>
    <rPh sb="26" eb="27">
      <t>ショウ</t>
    </rPh>
    <rPh sb="28" eb="30">
      <t>セイシキ</t>
    </rPh>
    <rPh sb="30" eb="32">
      <t>メイショウ</t>
    </rPh>
    <rPh sb="37" eb="38">
      <t>トク</t>
    </rPh>
    <rPh sb="46" eb="48">
      <t>トッキ</t>
    </rPh>
    <rPh sb="48" eb="50">
      <t>ジコウ</t>
    </rPh>
    <rPh sb="55" eb="57">
      <t>ニュウリョク</t>
    </rPh>
    <phoneticPr fontId="3"/>
  </si>
  <si>
    <t>校名</t>
  </si>
  <si>
    <t>略称</t>
  </si>
  <si>
    <t>金融機関</t>
  </si>
  <si>
    <t>本・支店</t>
  </si>
  <si>
    <t>科目</t>
  </si>
  <si>
    <t>11270－20965091</t>
  </si>
  <si>
    <t>11220－33689441</t>
  </si>
  <si>
    <t>11220－17738651</t>
  </si>
  <si>
    <t>11290－14697351</t>
  </si>
  <si>
    <t>00570－4-56839</t>
  </si>
  <si>
    <t>河渡支店</t>
  </si>
  <si>
    <t>普通</t>
  </si>
  <si>
    <t>大形支店</t>
  </si>
  <si>
    <t>県立新潟工業高等学校</t>
  </si>
  <si>
    <t>11290－36848391</t>
  </si>
  <si>
    <t>11290－33616071</t>
  </si>
  <si>
    <t>11260－6739291</t>
  </si>
  <si>
    <t>新潟県立新潟翠江高等学校・定時制</t>
  </si>
  <si>
    <t>新潟翠江・定</t>
  </si>
  <si>
    <t>11240－8342561</t>
  </si>
  <si>
    <t>新潟県立新潟翠江高等学校・通信制</t>
  </si>
  <si>
    <t>新潟翠江・通</t>
  </si>
  <si>
    <t>11240－8642561</t>
  </si>
  <si>
    <t>11240－32093331</t>
  </si>
  <si>
    <t>11210－298521</t>
  </si>
  <si>
    <t>11250－17813781</t>
  </si>
  <si>
    <t>11290－16327971</t>
  </si>
  <si>
    <t>11240－33670711</t>
  </si>
  <si>
    <t>11200－36834721</t>
  </si>
  <si>
    <t>11210－40555321</t>
  </si>
  <si>
    <t>11280－19445541</t>
  </si>
  <si>
    <t>11270－5151601</t>
  </si>
  <si>
    <t>11260－16289081</t>
  </si>
  <si>
    <t>11260－30667891</t>
  </si>
  <si>
    <t>11200－19412591</t>
  </si>
  <si>
    <t>11200－39720051</t>
  </si>
  <si>
    <t>11270－32948471</t>
  </si>
  <si>
    <t>11210－9808531</t>
  </si>
  <si>
    <t>11220－31869441</t>
  </si>
  <si>
    <t>11290－36834631</t>
  </si>
  <si>
    <t>11230－33667341</t>
  </si>
  <si>
    <t>11200－24256961</t>
  </si>
  <si>
    <t>11230－35262401</t>
  </si>
  <si>
    <t>11210－24255841</t>
  </si>
  <si>
    <t>11210－33667461</t>
  </si>
  <si>
    <t>11250－12776611</t>
  </si>
  <si>
    <t>11240－22826291</t>
  </si>
  <si>
    <t>千手支店</t>
  </si>
  <si>
    <t>11230－19449761</t>
  </si>
  <si>
    <t>11280－280641</t>
  </si>
  <si>
    <t>11210－7621401</t>
  </si>
  <si>
    <t>新潟県立三条高等学校</t>
    <rPh sb="0" eb="4">
      <t>ﾆｲｶﾞﾀｹﾝﾘﾂ</t>
    </rPh>
    <rPh sb="4" eb="6">
      <t>ｻﾝｼﾞｮｳ</t>
    </rPh>
    <rPh sb="6" eb="10">
      <t>ｺｳﾄｳｶﾞｯｺｳ</t>
    </rPh>
    <phoneticPr fontId="1" type="noConversion"/>
  </si>
  <si>
    <t>11240-5092481</t>
  </si>
  <si>
    <t>11280－365401</t>
  </si>
  <si>
    <t>11270－20739391</t>
  </si>
  <si>
    <t>11250－5121101</t>
  </si>
  <si>
    <t>吉田支店</t>
  </si>
  <si>
    <t>11270－6737951</t>
  </si>
  <si>
    <t>11260－4884041</t>
  </si>
  <si>
    <t>11230－38431921</t>
  </si>
  <si>
    <t>11260－27884271</t>
  </si>
  <si>
    <t>11220－13129231</t>
  </si>
  <si>
    <t>11290－24318101</t>
  </si>
  <si>
    <t>11250－17811571</t>
  </si>
  <si>
    <t>11220－29206561</t>
  </si>
  <si>
    <t>11250－11655261</t>
  </si>
  <si>
    <t>11260－24218101</t>
  </si>
  <si>
    <t>11260－27433681</t>
  </si>
  <si>
    <t>新潟県立十日町高等学校・全日制</t>
  </si>
  <si>
    <t>十日町・全</t>
  </si>
  <si>
    <t>十日町支店</t>
  </si>
  <si>
    <t>新潟県立十日町高等学校・定時制</t>
  </si>
  <si>
    <t>十日町・定</t>
  </si>
  <si>
    <t>新潟県立十日町高等学校松之山分校</t>
  </si>
  <si>
    <t>松之山分校</t>
  </si>
  <si>
    <t>11220－36662781</t>
  </si>
  <si>
    <t>11270－29040511</t>
  </si>
  <si>
    <t>11210－13120441</t>
  </si>
  <si>
    <t>11220－19120331</t>
  </si>
  <si>
    <t>11210－8344891</t>
  </si>
  <si>
    <t>11260－35263151</t>
  </si>
  <si>
    <t>11200－16087741</t>
  </si>
  <si>
    <t>11260－14702561</t>
  </si>
  <si>
    <t>11210－14697361</t>
  </si>
  <si>
    <t>11220－27543201</t>
  </si>
  <si>
    <t>新潟県立高田高等学校安塚分校</t>
  </si>
  <si>
    <t>安塚分校</t>
  </si>
  <si>
    <t>11250－30916721</t>
  </si>
  <si>
    <t>新潟県立高田南城高等学校・定時制</t>
  </si>
  <si>
    <t>高田南城・定</t>
  </si>
  <si>
    <t>11240－39705021</t>
  </si>
  <si>
    <t>新潟県立高田南城高等学校・通信制</t>
  </si>
  <si>
    <t>高田南城・通</t>
  </si>
  <si>
    <t>高田営業部</t>
  </si>
  <si>
    <t>11260－9960431</t>
  </si>
  <si>
    <t>11230－17851091</t>
  </si>
  <si>
    <t>久比岐高等学校</t>
  </si>
  <si>
    <t>11230－1979011</t>
  </si>
  <si>
    <t>11240－282001</t>
  </si>
  <si>
    <t>11210－11477721</t>
  </si>
  <si>
    <t>糸魚川支店</t>
  </si>
  <si>
    <t>11240－11596971</t>
  </si>
  <si>
    <t>11270－284531</t>
  </si>
  <si>
    <t>新潟県立佐渡高等学校相川分校</t>
  </si>
  <si>
    <t>相川分校</t>
  </si>
  <si>
    <t>11260－13164361</t>
  </si>
  <si>
    <t>11250－14650921</t>
  </si>
  <si>
    <t>新潟市立明鏡高等学校</t>
  </si>
  <si>
    <t>11280－10155171</t>
  </si>
  <si>
    <t>11220－33671001</t>
  </si>
  <si>
    <t>11250－35261721</t>
  </si>
  <si>
    <t>燕支店</t>
  </si>
  <si>
    <t>本店</t>
  </si>
  <si>
    <t>11260－12757801</t>
  </si>
  <si>
    <t>11290－22573531</t>
  </si>
  <si>
    <t>新潟市立高志中等教育学校</t>
  </si>
  <si>
    <t>高志中等</t>
  </si>
  <si>
    <t>柏崎支店</t>
  </si>
  <si>
    <t>11280－23547841</t>
  </si>
  <si>
    <t>11270－285351</t>
  </si>
  <si>
    <t>新潟支店</t>
  </si>
  <si>
    <t>寺尾支店</t>
  </si>
  <si>
    <t>田町支店</t>
  </si>
  <si>
    <t>東京学館　新潟高等学校</t>
  </si>
  <si>
    <t>11290－22598621</t>
  </si>
  <si>
    <t>本店営業部</t>
  </si>
  <si>
    <t>神田支店</t>
  </si>
  <si>
    <t>加茂支店</t>
  </si>
  <si>
    <t>新発田西支店</t>
  </si>
  <si>
    <t>11210－25794301</t>
  </si>
  <si>
    <t>11220－32083461</t>
  </si>
  <si>
    <t>11270－8320731</t>
  </si>
  <si>
    <t>参加者数</t>
    <rPh sb="0" eb="4">
      <t>サンカシャスウ</t>
    </rPh>
    <phoneticPr fontId="3"/>
  </si>
  <si>
    <t>出場者数</t>
    <rPh sb="0" eb="3">
      <t>シュツジョウシャ</t>
    </rPh>
    <rPh sb="3" eb="4">
      <t>スウ</t>
    </rPh>
    <phoneticPr fontId="3"/>
  </si>
  <si>
    <t>運搬等補助員等を含む</t>
    <rPh sb="0" eb="2">
      <t>ウンパン</t>
    </rPh>
    <rPh sb="2" eb="3">
      <t>トウ</t>
    </rPh>
    <rPh sb="3" eb="6">
      <t>ホジョイン</t>
    </rPh>
    <rPh sb="6" eb="7">
      <t>トウ</t>
    </rPh>
    <rPh sb="8" eb="9">
      <t>フク</t>
    </rPh>
    <phoneticPr fontId="3"/>
  </si>
  <si>
    <t>運搬等補助員を除く</t>
    <rPh sb="0" eb="2">
      <t>ウンパン</t>
    </rPh>
    <rPh sb="2" eb="3">
      <t>トウ</t>
    </rPh>
    <rPh sb="3" eb="6">
      <t>ホジョイン</t>
    </rPh>
    <rPh sb="7" eb="8">
      <t>ノゾ</t>
    </rPh>
    <phoneticPr fontId="3"/>
  </si>
  <si>
    <r>
      <rPr>
        <sz val="12"/>
        <rFont val="ＭＳ Ｐ明朝"/>
        <family val="1"/>
        <charset val="128"/>
      </rPr>
      <t>県費補助金の配分　</t>
    </r>
    <r>
      <rPr>
        <sz val="12"/>
        <rFont val="Century"/>
        <family val="1"/>
      </rPr>
      <t>8</t>
    </r>
    <r>
      <rPr>
        <sz val="12"/>
        <rFont val="ＭＳ Ｐ明朝"/>
        <family val="1"/>
        <charset val="128"/>
      </rPr>
      <t>人</t>
    </r>
    <rPh sb="0" eb="5">
      <t>ケンピホジョキン</t>
    </rPh>
    <rPh sb="6" eb="8">
      <t>ハイブン</t>
    </rPh>
    <rPh sb="10" eb="11">
      <t>ニン</t>
    </rPh>
    <phoneticPr fontId="3"/>
  </si>
  <si>
    <r>
      <rPr>
        <sz val="12"/>
        <rFont val="ＭＳ Ｐ明朝"/>
        <family val="1"/>
        <charset val="128"/>
      </rPr>
      <t>全国総文参加者への追加補助額の</t>
    </r>
    <r>
      <rPr>
        <sz val="12"/>
        <rFont val="Century"/>
        <family val="1"/>
      </rPr>
      <t>1/2</t>
    </r>
    <r>
      <rPr>
        <sz val="12"/>
        <rFont val="ＭＳ Ｐ明朝"/>
        <family val="1"/>
        <charset val="128"/>
      </rPr>
      <t>を追加補助</t>
    </r>
    <rPh sb="0" eb="2">
      <t>ゼンコク</t>
    </rPh>
    <rPh sb="2" eb="4">
      <t>ソウブン</t>
    </rPh>
    <rPh sb="4" eb="7">
      <t>サンカシャ</t>
    </rPh>
    <rPh sb="9" eb="11">
      <t>ツイカ</t>
    </rPh>
    <rPh sb="11" eb="14">
      <t>ホジョガク</t>
    </rPh>
    <rPh sb="19" eb="21">
      <t>ツイカ</t>
    </rPh>
    <rPh sb="21" eb="23">
      <t>ホジョ</t>
    </rPh>
    <phoneticPr fontId="3"/>
  </si>
  <si>
    <t>関東大会の結果による</t>
    <rPh sb="0" eb="2">
      <t>カントウ</t>
    </rPh>
    <rPh sb="2" eb="4">
      <t>タイカイ</t>
    </rPh>
    <rPh sb="5" eb="7">
      <t>ケッカ</t>
    </rPh>
    <phoneticPr fontId="3"/>
  </si>
  <si>
    <t>ゆ：名義</t>
  </si>
  <si>
    <t>ゆ：記号－番号</t>
  </si>
  <si>
    <t>銀：口座番号</t>
  </si>
  <si>
    <t>第四銀行</t>
    <rPh sb="0" eb="4">
      <t>ダイシギンコウ</t>
    </rPh>
    <phoneticPr fontId="3"/>
  </si>
  <si>
    <t>小須戸支店</t>
    <rPh sb="0" eb="3">
      <t>コスド</t>
    </rPh>
    <rPh sb="3" eb="5">
      <t>シテン</t>
    </rPh>
    <phoneticPr fontId="3"/>
  </si>
  <si>
    <t>普通</t>
    <rPh sb="0" eb="2">
      <t>フツウ</t>
    </rPh>
    <phoneticPr fontId="3"/>
  </si>
  <si>
    <t>11250-29205971</t>
    <phoneticPr fontId="3"/>
  </si>
  <si>
    <t>南佐渡支店</t>
    <rPh sb="0" eb="1">
      <t>ミナミ</t>
    </rPh>
    <rPh sb="1" eb="3">
      <t>サド</t>
    </rPh>
    <rPh sb="3" eb="5">
      <t>シテン</t>
    </rPh>
    <phoneticPr fontId="3"/>
  </si>
  <si>
    <t>第34回北信越高等学校
囲碁選手権大会</t>
    <rPh sb="0" eb="1">
      <t>ダイ</t>
    </rPh>
    <rPh sb="3" eb="4">
      <t>カイ</t>
    </rPh>
    <rPh sb="4" eb="7">
      <t>ホクシンエツ</t>
    </rPh>
    <rPh sb="7" eb="11">
      <t>コウトウガッコウ</t>
    </rPh>
    <rPh sb="12" eb="14">
      <t>イゴ</t>
    </rPh>
    <rPh sb="14" eb="17">
      <t>センシュケン</t>
    </rPh>
    <rPh sb="17" eb="19">
      <t>タイカイ</t>
    </rPh>
    <phoneticPr fontId="3"/>
  </si>
  <si>
    <t>第30回北信越高等学校
かるた選手権大会</t>
    <rPh sb="0" eb="1">
      <t>ダイ</t>
    </rPh>
    <rPh sb="3" eb="4">
      <t>カイ</t>
    </rPh>
    <phoneticPr fontId="3"/>
  </si>
  <si>
    <t>第 42 回文部科学大臣杯
全国高等学校囲碁選手権大会</t>
    <rPh sb="0" eb="1">
      <t>ダイ</t>
    </rPh>
    <rPh sb="5" eb="6">
      <t>カイ</t>
    </rPh>
    <rPh sb="6" eb="8">
      <t>モンブ</t>
    </rPh>
    <rPh sb="8" eb="10">
      <t>カガク</t>
    </rPh>
    <rPh sb="10" eb="12">
      <t>ダイジン</t>
    </rPh>
    <rPh sb="12" eb="13">
      <t>ハイ</t>
    </rPh>
    <phoneticPr fontId="3"/>
  </si>
  <si>
    <t>第 27 回全国高等学校文化連盟
将棋新人大会</t>
    <rPh sb="0" eb="1">
      <t>ダイ</t>
    </rPh>
    <rPh sb="5" eb="6">
      <t>カイ</t>
    </rPh>
    <rPh sb="6" eb="8">
      <t>ゼンコク</t>
    </rPh>
    <rPh sb="8" eb="12">
      <t>コウトウガッコウ</t>
    </rPh>
    <rPh sb="12" eb="14">
      <t>ブンカ</t>
    </rPh>
    <rPh sb="14" eb="16">
      <t>レンメイ</t>
    </rPh>
    <rPh sb="17" eb="19">
      <t>ショウギ</t>
    </rPh>
    <rPh sb="19" eb="21">
      <t>シンジン</t>
    </rPh>
    <rPh sb="21" eb="23">
      <t>タイカイ</t>
    </rPh>
    <phoneticPr fontId="3"/>
  </si>
  <si>
    <t>第 54回 関東高等学校演劇研究大会</t>
    <rPh sb="0" eb="1">
      <t>ダイ</t>
    </rPh>
    <rPh sb="4" eb="5">
      <t>カイ</t>
    </rPh>
    <phoneticPr fontId="3"/>
  </si>
  <si>
    <t>第85回 NHK 全国学校音楽コンクール
関東甲信越ブロックコンクール</t>
    <rPh sb="0" eb="1">
      <t>ダイ</t>
    </rPh>
    <rPh sb="3" eb="4">
      <t>カイ</t>
    </rPh>
    <phoneticPr fontId="3"/>
  </si>
  <si>
    <t>第 73回関東合唱コンクール</t>
    <rPh sb="0" eb="1">
      <t>ダイ</t>
    </rPh>
    <rPh sb="4" eb="5">
      <t>カイ</t>
    </rPh>
    <phoneticPr fontId="3"/>
  </si>
  <si>
    <t>第 24 回西関東吹奏楽コンクール
高等学校 A の部</t>
    <rPh sb="0" eb="1">
      <t>ダイ</t>
    </rPh>
    <rPh sb="5" eb="6">
      <t>カイ</t>
    </rPh>
    <rPh sb="18" eb="20">
      <t>コウトウ</t>
    </rPh>
    <rPh sb="20" eb="22">
      <t>ガッコウ</t>
    </rPh>
    <rPh sb="26" eb="27">
      <t>ブ</t>
    </rPh>
    <phoneticPr fontId="3"/>
  </si>
  <si>
    <t>第 24 回西関東吹奏楽コンクール
高等学校 B の部</t>
    <rPh sb="0" eb="1">
      <t>ダイ</t>
    </rPh>
    <rPh sb="5" eb="6">
      <t>カイ</t>
    </rPh>
    <rPh sb="18" eb="20">
      <t>コウトウ</t>
    </rPh>
    <rPh sb="20" eb="22">
      <t>ガッコウ</t>
    </rPh>
    <rPh sb="26" eb="27">
      <t>ブ</t>
    </rPh>
    <phoneticPr fontId="3"/>
  </si>
  <si>
    <t>第 15 回北信越高等学校
選抜放送大会</t>
    <rPh sb="0" eb="1">
      <t>ダイ</t>
    </rPh>
    <rPh sb="5" eb="6">
      <t>カイ</t>
    </rPh>
    <rPh sb="9" eb="13">
      <t>コウトウガッコウ</t>
    </rPh>
    <rPh sb="14" eb="16">
      <t>センバツ</t>
    </rPh>
    <rPh sb="18" eb="20">
      <t>タイカイ</t>
    </rPh>
    <phoneticPr fontId="3"/>
  </si>
  <si>
    <t>第６回北信越地区自然科学部研究発表会</t>
    <rPh sb="0" eb="1">
      <t>ダイ</t>
    </rPh>
    <rPh sb="2" eb="3">
      <t>カイ</t>
    </rPh>
    <rPh sb="3" eb="6">
      <t>ホクシンエツ</t>
    </rPh>
    <rPh sb="6" eb="8">
      <t>チク</t>
    </rPh>
    <rPh sb="8" eb="10">
      <t>シゼン</t>
    </rPh>
    <rPh sb="10" eb="12">
      <t>カガク</t>
    </rPh>
    <rPh sb="12" eb="13">
      <t>ブ</t>
    </rPh>
    <rPh sb="13" eb="15">
      <t>ケンキュウ</t>
    </rPh>
    <rPh sb="15" eb="18">
      <t>ハッピョウカイ</t>
    </rPh>
    <phoneticPr fontId="3"/>
  </si>
  <si>
    <t>第13回春季全国高等学校演劇研究大会</t>
    <rPh sb="0" eb="1">
      <t>ダイ</t>
    </rPh>
    <rPh sb="3" eb="4">
      <t>カイ</t>
    </rPh>
    <rPh sb="4" eb="6">
      <t>シュンキ</t>
    </rPh>
    <rPh sb="6" eb="8">
      <t>ゼンコク</t>
    </rPh>
    <rPh sb="8" eb="12">
      <t>コウトウガッコウ</t>
    </rPh>
    <rPh sb="12" eb="14">
      <t>エンゲキ</t>
    </rPh>
    <rPh sb="14" eb="16">
      <t>ケンキュウ</t>
    </rPh>
    <rPh sb="16" eb="18">
      <t>タイカイ</t>
    </rPh>
    <phoneticPr fontId="3"/>
  </si>
  <si>
    <t>新潟市立高志中等教育学校</t>
    <rPh sb="0" eb="2">
      <t>ニイガタ</t>
    </rPh>
    <rPh sb="2" eb="4">
      <t>シリツ</t>
    </rPh>
    <rPh sb="4" eb="6">
      <t>コウシ</t>
    </rPh>
    <rPh sb="6" eb="8">
      <t>チュウトウ</t>
    </rPh>
    <rPh sb="8" eb="10">
      <t>キョウイク</t>
    </rPh>
    <rPh sb="10" eb="12">
      <t>ガッコウ</t>
    </rPh>
    <phoneticPr fontId="3"/>
  </si>
  <si>
    <t>11250-39303651</t>
    <phoneticPr fontId="3"/>
  </si>
  <si>
    <t>第９回全国青少年書き初め大会</t>
    <rPh sb="0" eb="1">
      <t>ダイ</t>
    </rPh>
    <rPh sb="2" eb="3">
      <t>カイ</t>
    </rPh>
    <rPh sb="3" eb="5">
      <t>ゼンコク</t>
    </rPh>
    <rPh sb="5" eb="8">
      <t>セイショウネン</t>
    </rPh>
    <rPh sb="8" eb="9">
      <t>カ</t>
    </rPh>
    <rPh sb="10" eb="11">
      <t>ゾ</t>
    </rPh>
    <rPh sb="12" eb="14">
      <t>タイカイ</t>
    </rPh>
    <phoneticPr fontId="3"/>
  </si>
  <si>
    <r>
      <rPr>
        <sz val="12"/>
        <rFont val="ＭＳ Ｐ明朝"/>
        <family val="1"/>
        <charset val="128"/>
      </rPr>
      <t>※補助は参加</t>
    </r>
    <r>
      <rPr>
        <sz val="12"/>
        <rFont val="Century"/>
        <family val="1"/>
      </rPr>
      <t xml:space="preserve"> 2 </t>
    </r>
    <r>
      <rPr>
        <sz val="12"/>
        <rFont val="ＭＳ Ｐ明朝"/>
        <family val="1"/>
        <charset val="128"/>
      </rPr>
      <t>校で</t>
    </r>
    <r>
      <rPr>
        <sz val="12"/>
        <rFont val="Century"/>
        <family val="1"/>
      </rPr>
      <t xml:space="preserve"> 36 </t>
    </r>
    <r>
      <rPr>
        <sz val="12"/>
        <rFont val="ＭＳ Ｐ明朝"/>
        <family val="1"/>
        <charset val="128"/>
      </rPr>
      <t>人まで（両校で協議）</t>
    </r>
    <rPh sb="1" eb="3">
      <t>ホジョ</t>
    </rPh>
    <rPh sb="4" eb="6">
      <t>サンカ</t>
    </rPh>
    <rPh sb="9" eb="10">
      <t>コウ</t>
    </rPh>
    <rPh sb="15" eb="16">
      <t>ニン</t>
    </rPh>
    <rPh sb="19" eb="21">
      <t>リョウコウ</t>
    </rPh>
    <rPh sb="22" eb="24">
      <t>キョウギ</t>
    </rPh>
    <phoneticPr fontId="3"/>
  </si>
  <si>
    <r>
      <rPr>
        <sz val="12"/>
        <rFont val="ＭＳ Ｐ明朝"/>
        <family val="1"/>
        <charset val="128"/>
      </rPr>
      <t>※補助は各校</t>
    </r>
    <r>
      <rPr>
        <sz val="12"/>
        <rFont val="Century"/>
        <family val="1"/>
      </rPr>
      <t xml:space="preserve"> </t>
    </r>
    <r>
      <rPr>
        <sz val="12"/>
        <rFont val="Century"/>
        <family val="1"/>
      </rPr>
      <t>28</t>
    </r>
    <r>
      <rPr>
        <sz val="12"/>
        <rFont val="Century"/>
        <family val="1"/>
      </rPr>
      <t xml:space="preserve"> </t>
    </r>
    <r>
      <rPr>
        <sz val="12"/>
        <rFont val="ＭＳ Ｐ明朝"/>
        <family val="1"/>
        <charset val="128"/>
      </rPr>
      <t>人まで
※楽器運搬の補助生徒・卒業生・保護者は除く</t>
    </r>
    <rPh sb="1" eb="3">
      <t>ホジョ</t>
    </rPh>
    <rPh sb="4" eb="6">
      <t>カクコウ</t>
    </rPh>
    <rPh sb="10" eb="11">
      <t>ニン</t>
    </rPh>
    <rPh sb="15" eb="17">
      <t>ガッキ</t>
    </rPh>
    <rPh sb="17" eb="19">
      <t>ウンパン</t>
    </rPh>
    <rPh sb="20" eb="22">
      <t>ホジョ</t>
    </rPh>
    <rPh sb="22" eb="24">
      <t>セイト</t>
    </rPh>
    <rPh sb="25" eb="28">
      <t>ソツギョウセイ</t>
    </rPh>
    <rPh sb="29" eb="32">
      <t>ホゴシャ</t>
    </rPh>
    <rPh sb="33" eb="34">
      <t>ノゾ</t>
    </rPh>
    <phoneticPr fontId="3"/>
  </si>
  <si>
    <t>※補助は各校15人まで　
※楽器運搬の補助生徒・卒業生・保護者は除く</t>
    <rPh sb="1" eb="3">
      <t>ホジョ</t>
    </rPh>
    <rPh sb="4" eb="6">
      <t>カクコウ</t>
    </rPh>
    <rPh sb="8" eb="9">
      <t>ニン</t>
    </rPh>
    <rPh sb="14" eb="16">
      <t>ガッキ</t>
    </rPh>
    <rPh sb="16" eb="18">
      <t>ウンパン</t>
    </rPh>
    <rPh sb="19" eb="21">
      <t>ホジョ</t>
    </rPh>
    <rPh sb="21" eb="23">
      <t>セイト</t>
    </rPh>
    <rPh sb="24" eb="27">
      <t>ソツギョウセイ</t>
    </rPh>
    <rPh sb="28" eb="31">
      <t>ホゴシャ</t>
    </rPh>
    <rPh sb="32" eb="33">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</si>
</sst>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DBNum3][$-411]ggge&quot;年&quot;m&quot;月&quot;d&quot;日&quot;;@"/>
    <numFmt numFmtId="177" formatCode="[DBNum3]#,##0"/>
    <numFmt numFmtId="178" formatCode="#,##0\ "/>
    <numFmt numFmtId="179" formatCode="\ @"/>
    <numFmt numFmtId="180" formatCode="m&quot;月&quot;d&quot;日（&quot;aaa&quot;）&quot;"/>
  </numFmts>
  <fonts count="21" x14ac:knownFonts="1">
    <font>
      <sz val="12"/>
      <name val="Century"/>
      <family val="1"/>
    </font>
    <font>
      <sz val="6"/>
      <name val="ＭＳ Ｐゴシック"/>
      <family val="3"/>
      <charset val="128"/>
    </font>
    <font>
      <sz val="12"/>
      <name val="Arial"/>
      <family val="2"/>
    </font>
    <font>
      <sz val="6"/>
      <name val="ＭＳ Ｐ明朝"/>
      <family val="1"/>
      <charset val="128"/>
    </font>
    <font>
      <sz val="12"/>
      <name val="ＭＳ Ｐ明朝"/>
      <family val="1"/>
      <charset val="128"/>
    </font>
    <font>
      <sz val="12"/>
      <name val="ＭＳ 明朝"/>
      <family val="1"/>
      <charset val="128"/>
    </font>
    <font>
      <sz val="16"/>
      <name val="ＭＳ Ｐ明朝"/>
      <family val="1"/>
      <charset val="128"/>
    </font>
    <font>
      <sz val="16"/>
      <name val="Century"/>
      <family val="1"/>
    </font>
    <font>
      <sz val="18"/>
      <name val="ＭＳ Ｐ明朝"/>
      <family val="1"/>
      <charset val="128"/>
    </font>
    <font>
      <sz val="18"/>
      <name val="Century"/>
      <family val="1"/>
    </font>
    <font>
      <sz val="20"/>
      <name val="ＭＳ Ｐ明朝"/>
      <family val="1"/>
      <charset val="128"/>
    </font>
    <font>
      <sz val="20"/>
      <name val="Century"/>
      <family val="1"/>
    </font>
    <font>
      <sz val="14"/>
      <name val="ＭＳ ゴシック"/>
      <family val="3"/>
      <charset val="128"/>
    </font>
    <font>
      <sz val="11"/>
      <name val="ＭＳ Ｐ明朝"/>
      <family val="1"/>
      <charset val="128"/>
    </font>
    <font>
      <sz val="11"/>
      <name val="Century"/>
      <family val="1"/>
    </font>
    <font>
      <sz val="9"/>
      <color indexed="81"/>
      <name val="ＭＳ Ｐゴシック"/>
      <family val="3"/>
      <charset val="128"/>
    </font>
    <font>
      <b/>
      <sz val="9"/>
      <color indexed="81"/>
      <name val="ＭＳ Ｐゴシック"/>
      <family val="3"/>
      <charset val="128"/>
    </font>
    <font>
      <sz val="16"/>
      <name val="ＭＳ 明朝"/>
      <family val="1"/>
      <charset val="128"/>
    </font>
    <font>
      <sz val="10"/>
      <name val="ＭＳ 明朝"/>
      <family val="1"/>
      <charset val="128"/>
    </font>
    <font>
      <sz val="12"/>
      <color rgb="FF000000"/>
      <name val="Century"/>
      <family val="1"/>
    </font>
    <font>
      <sz val="12"/>
      <color rgb="FF00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right/>
      <top style="thin">
        <color auto="1"/>
      </top>
      <bottom/>
      <diagonal/>
    </border>
    <border>
      <left/>
      <right/>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right style="hair">
        <color auto="1"/>
      </right>
      <top style="thin">
        <color auto="1"/>
      </top>
      <bottom style="hair">
        <color auto="1"/>
      </bottom>
      <diagonal/>
    </border>
    <border>
      <left/>
      <right style="hair">
        <color auto="1"/>
      </right>
      <top style="hair">
        <color auto="1"/>
      </top>
      <bottom style="thin">
        <color indexed="64"/>
      </bottom>
      <diagonal/>
    </border>
    <border>
      <left style="thin">
        <color auto="1"/>
      </left>
      <right/>
      <top style="thin">
        <color auto="1"/>
      </top>
      <bottom style="hair">
        <color auto="1"/>
      </bottom>
      <diagonal/>
    </border>
    <border>
      <left style="thin">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16">
    <xf numFmtId="0" fontId="0" fillId="0" borderId="0" xfId="0">
      <alignment vertical="center"/>
    </xf>
    <xf numFmtId="0" fontId="4" fillId="2" borderId="21" xfId="0" applyFont="1" applyFill="1" applyBorder="1" applyAlignment="1" applyProtection="1">
      <alignment horizontal="distributed" vertical="center" justifyLastLine="1"/>
    </xf>
    <xf numFmtId="0" fontId="4" fillId="0" borderId="0" xfId="0" applyFont="1">
      <alignment vertical="center"/>
    </xf>
    <xf numFmtId="0" fontId="5" fillId="0" borderId="0" xfId="0" applyFont="1">
      <alignment vertical="center"/>
    </xf>
    <xf numFmtId="0" fontId="0" fillId="0" borderId="0" xfId="0" applyAlignment="1">
      <alignment vertical="center" wrapText="1"/>
    </xf>
    <xf numFmtId="0" fontId="0" fillId="0" borderId="0" xfId="0" applyAlignment="1">
      <alignment horizontal="right" vertical="center"/>
    </xf>
    <xf numFmtId="0" fontId="0" fillId="0" borderId="0" xfId="0" applyFill="1" applyBorder="1" applyProtection="1">
      <alignment vertical="center"/>
    </xf>
    <xf numFmtId="0" fontId="0" fillId="0" borderId="0" xfId="0">
      <alignment vertical="center"/>
    </xf>
    <xf numFmtId="38" fontId="0" fillId="0" borderId="0" xfId="1" applyFont="1" applyAlignment="1">
      <alignment vertical="center" wrapText="1"/>
    </xf>
    <xf numFmtId="0" fontId="0" fillId="0" borderId="0" xfId="0" applyProtection="1">
      <alignment vertic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7" fillId="2" borderId="21"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vertical="center"/>
    </xf>
    <xf numFmtId="0" fontId="4" fillId="0" borderId="0" xfId="0" applyFont="1" applyAlignment="1" applyProtection="1">
      <alignment horizontal="distributed" vertical="center" justifyLastLine="1"/>
    </xf>
    <xf numFmtId="0" fontId="4" fillId="2" borderId="1" xfId="0" applyFont="1" applyFill="1" applyBorder="1" applyAlignment="1" applyProtection="1">
      <alignment horizontal="distributed" vertical="center" justifyLastLine="1"/>
    </xf>
    <xf numFmtId="0" fontId="4" fillId="2" borderId="2" xfId="0" applyFont="1" applyFill="1" applyBorder="1" applyAlignment="1" applyProtection="1">
      <alignment horizontal="distributed" vertical="center" wrapText="1" justifyLastLine="1"/>
    </xf>
    <xf numFmtId="0" fontId="4" fillId="2" borderId="3" xfId="0" applyFont="1" applyFill="1" applyBorder="1" applyAlignment="1" applyProtection="1">
      <alignment horizontal="distributed" vertical="center" wrapText="1" justifyLastLine="1"/>
    </xf>
    <xf numFmtId="38" fontId="0" fillId="0" borderId="9" xfId="1" applyFont="1" applyBorder="1" applyAlignment="1" applyProtection="1">
      <alignment horizontal="center" vertical="center"/>
    </xf>
    <xf numFmtId="0" fontId="13" fillId="0" borderId="0" xfId="0" applyFont="1" applyBorder="1" applyAlignment="1" applyProtection="1">
      <alignment vertical="center"/>
    </xf>
    <xf numFmtId="0" fontId="14" fillId="0" borderId="0" xfId="0" applyFont="1" applyBorder="1" applyAlignment="1" applyProtection="1">
      <alignment vertical="center"/>
    </xf>
    <xf numFmtId="0" fontId="4" fillId="0" borderId="0" xfId="0" applyFont="1" applyBorder="1" applyAlignment="1" applyProtection="1">
      <alignment horizontal="distributed" vertical="center" justifyLastLine="1"/>
    </xf>
    <xf numFmtId="178" fontId="0" fillId="0" borderId="0" xfId="0" applyNumberFormat="1" applyBorder="1" applyProtection="1">
      <alignment vertical="center"/>
    </xf>
    <xf numFmtId="0" fontId="4" fillId="2" borderId="7" xfId="0" applyFont="1" applyFill="1" applyBorder="1" applyAlignment="1" applyProtection="1">
      <alignment horizontal="distributed" vertical="center" justifyLastLine="1"/>
    </xf>
    <xf numFmtId="178" fontId="0" fillId="0" borderId="0" xfId="0" applyNumberFormat="1" applyProtection="1">
      <alignment vertical="center"/>
    </xf>
    <xf numFmtId="177" fontId="4" fillId="2" borderId="22" xfId="0" applyNumberFormat="1" applyFont="1" applyFill="1" applyBorder="1" applyAlignment="1" applyProtection="1">
      <alignment horizontal="center" vertical="center"/>
    </xf>
    <xf numFmtId="177" fontId="0" fillId="0" borderId="15" xfId="0" applyNumberFormat="1" applyBorder="1" applyAlignment="1" applyProtection="1">
      <alignment horizontal="center" vertical="center"/>
    </xf>
    <xf numFmtId="0" fontId="14" fillId="0" borderId="0" xfId="0" applyFont="1" applyBorder="1" applyAlignment="1" applyProtection="1">
      <alignment horizontal="right" vertical="center"/>
    </xf>
    <xf numFmtId="0" fontId="4" fillId="0" borderId="0" xfId="0" applyFont="1" applyProtection="1">
      <alignment vertical="center"/>
    </xf>
    <xf numFmtId="0" fontId="0" fillId="0" borderId="0" xfId="0" applyAlignment="1" applyProtection="1">
      <alignment vertical="center" wrapText="1"/>
    </xf>
    <xf numFmtId="38" fontId="0" fillId="0" borderId="7" xfId="1" applyFont="1" applyBorder="1" applyAlignment="1" applyProtection="1">
      <alignment horizontal="center" vertical="center" wrapText="1"/>
      <protection locked="0"/>
    </xf>
    <xf numFmtId="38" fontId="0" fillId="0" borderId="8" xfId="1" applyFont="1" applyBorder="1" applyAlignment="1" applyProtection="1">
      <alignment horizontal="center" vertical="center" wrapText="1"/>
      <protection locked="0" hidden="1"/>
    </xf>
    <xf numFmtId="0" fontId="4" fillId="0" borderId="5" xfId="0" applyFont="1" applyFill="1" applyBorder="1" applyAlignment="1">
      <alignment horizontal="distributed" vertical="center" justifyLastLine="1"/>
    </xf>
    <xf numFmtId="0" fontId="4" fillId="0" borderId="32" xfId="0" applyFont="1" applyFill="1" applyBorder="1" applyAlignment="1">
      <alignment horizontal="distributed" vertical="center" justifyLastLine="1"/>
    </xf>
    <xf numFmtId="179" fontId="4" fillId="0" borderId="6" xfId="0" applyNumberFormat="1" applyFont="1" applyFill="1" applyBorder="1" applyAlignment="1" applyProtection="1">
      <alignment vertical="center" wrapText="1" justifyLastLine="1"/>
    </xf>
    <xf numFmtId="179" fontId="4" fillId="0" borderId="9" xfId="0" applyNumberFormat="1" applyFont="1" applyFill="1" applyBorder="1" applyAlignment="1" applyProtection="1">
      <alignment vertical="center" wrapText="1" justifyLastLine="1"/>
    </xf>
    <xf numFmtId="0" fontId="4" fillId="0" borderId="18" xfId="0" applyFont="1" applyFill="1" applyBorder="1" applyAlignment="1" applyProtection="1">
      <alignment horizontal="center" vertical="center" wrapText="1"/>
    </xf>
    <xf numFmtId="0" fontId="17" fillId="0" borderId="0" xfId="0" applyFont="1" applyAlignment="1" applyProtection="1">
      <alignment horizontal="distributed" vertical="center" justifyLastLine="1"/>
      <protection locked="0" hidden="1"/>
    </xf>
    <xf numFmtId="180" fontId="0" fillId="0" borderId="31" xfId="0" applyNumberFormat="1" applyFont="1" applyFill="1" applyBorder="1" applyAlignment="1" applyProtection="1">
      <alignment horizontal="distributed" vertical="center" justifyLastLine="1"/>
      <protection locked="0"/>
    </xf>
    <xf numFmtId="180" fontId="0" fillId="0" borderId="33" xfId="0" applyNumberFormat="1" applyFont="1" applyFill="1" applyBorder="1" applyAlignment="1" applyProtection="1">
      <alignment horizontal="distributed" vertical="center" justifyLastLine="1"/>
      <protection locked="0"/>
    </xf>
    <xf numFmtId="0" fontId="19" fillId="0" borderId="0" xfId="0" applyFont="1">
      <alignment vertical="center"/>
    </xf>
    <xf numFmtId="0" fontId="20" fillId="0" borderId="0" xfId="0" applyFont="1">
      <alignment vertical="center"/>
    </xf>
    <xf numFmtId="0" fontId="4" fillId="0" borderId="5" xfId="0" applyFont="1" applyBorder="1" applyAlignment="1">
      <alignment horizontal="distributed" vertical="center" justifyLastLine="1"/>
    </xf>
    <xf numFmtId="0" fontId="4" fillId="0" borderId="0" xfId="0" applyFont="1" applyAlignment="1">
      <alignment vertical="center" wrapText="1"/>
    </xf>
    <xf numFmtId="0" fontId="0" fillId="0" borderId="0" xfId="0" applyFont="1" applyAlignment="1">
      <alignment vertical="center" wrapText="1"/>
    </xf>
    <xf numFmtId="0" fontId="6" fillId="0" borderId="22" xfId="0" applyFont="1" applyBorder="1" applyAlignment="1" applyProtection="1">
      <alignment horizontal="center" vertical="center" justifyLastLine="1"/>
      <protection locked="0"/>
    </xf>
    <xf numFmtId="0" fontId="0" fillId="0" borderId="22" xfId="0" applyBorder="1" applyAlignment="1" applyProtection="1">
      <alignment horizontal="center" vertical="center" justifyLastLine="1"/>
      <protection locked="0"/>
    </xf>
    <xf numFmtId="0" fontId="0" fillId="0" borderId="16" xfId="0" applyBorder="1" applyAlignment="1" applyProtection="1">
      <alignment horizontal="center" vertical="center" justifyLastLine="1"/>
      <protection locked="0"/>
    </xf>
    <xf numFmtId="0" fontId="0" fillId="0" borderId="23" xfId="0" applyBorder="1" applyAlignment="1" applyProtection="1">
      <alignment horizontal="left" vertical="center" indent="1"/>
    </xf>
    <xf numFmtId="0" fontId="0" fillId="0" borderId="24" xfId="0" applyBorder="1" applyAlignment="1" applyProtection="1">
      <alignment horizontal="left" vertical="center" indent="1"/>
    </xf>
    <xf numFmtId="0" fontId="0" fillId="0" borderId="25" xfId="0" applyBorder="1" applyAlignment="1" applyProtection="1">
      <alignment horizontal="left" vertical="center" indent="1"/>
    </xf>
    <xf numFmtId="0" fontId="12"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0" fillId="0" borderId="12" xfId="0" applyBorder="1" applyAlignment="1" applyProtection="1">
      <alignment horizontal="left" vertical="center" indent="1"/>
    </xf>
    <xf numFmtId="0" fontId="0" fillId="0" borderId="10" xfId="0" applyBorder="1" applyAlignment="1" applyProtection="1">
      <alignment horizontal="left" vertical="center" indent="1"/>
    </xf>
    <xf numFmtId="0" fontId="0" fillId="0" borderId="11" xfId="0" applyBorder="1" applyAlignment="1" applyProtection="1">
      <alignment horizontal="left" vertical="center" indent="1"/>
    </xf>
    <xf numFmtId="0" fontId="18" fillId="0" borderId="19" xfId="0" applyFont="1" applyBorder="1" applyAlignment="1" applyProtection="1">
      <alignment horizontal="center" vertical="center" wrapText="1"/>
    </xf>
    <xf numFmtId="0" fontId="18" fillId="0" borderId="19" xfId="0" applyFont="1" applyBorder="1" applyAlignment="1" applyProtection="1">
      <alignment horizontal="center" vertical="center"/>
    </xf>
    <xf numFmtId="0" fontId="0" fillId="0" borderId="18" xfId="0" applyBorder="1" applyAlignment="1" applyProtection="1">
      <alignment vertical="center" wrapText="1"/>
    </xf>
    <xf numFmtId="0" fontId="4" fillId="2" borderId="12" xfId="0" applyFont="1" applyFill="1" applyBorder="1" applyAlignment="1" applyProtection="1">
      <alignment horizontal="distributed" vertical="center" wrapText="1" justifyLastLine="1"/>
    </xf>
    <xf numFmtId="0" fontId="0" fillId="0" borderId="26" xfId="0" applyBorder="1" applyAlignment="1" applyProtection="1">
      <alignment horizontal="distributed" vertical="center" justifyLastLine="1"/>
    </xf>
    <xf numFmtId="38" fontId="0" fillId="0" borderId="23" xfId="1" applyFont="1" applyBorder="1" applyAlignment="1" applyProtection="1">
      <alignment horizontal="center" vertical="center"/>
    </xf>
    <xf numFmtId="0" fontId="0" fillId="0" borderId="27" xfId="0" applyBorder="1" applyAlignment="1" applyProtection="1">
      <alignment horizontal="center" vertical="center"/>
    </xf>
    <xf numFmtId="0" fontId="6" fillId="0" borderId="22" xfId="0" applyFont="1" applyBorder="1" applyAlignment="1" applyProtection="1">
      <alignment horizontal="center" vertical="center" wrapText="1" justifyLastLine="1"/>
      <protection locked="0"/>
    </xf>
    <xf numFmtId="0" fontId="0" fillId="0" borderId="22" xfId="0" applyFont="1" applyBorder="1" applyAlignment="1" applyProtection="1">
      <alignment horizontal="center" vertical="center" justifyLastLine="1"/>
      <protection locked="0"/>
    </xf>
    <xf numFmtId="0" fontId="0" fillId="0" borderId="16" xfId="0" applyFont="1" applyBorder="1" applyAlignment="1" applyProtection="1">
      <alignment horizontal="center" vertical="center" justifyLastLine="1"/>
      <protection locked="0"/>
    </xf>
    <xf numFmtId="177" fontId="0" fillId="0" borderId="20" xfId="0" applyNumberFormat="1" applyBorder="1" applyAlignment="1" applyProtection="1">
      <alignment horizontal="center" vertical="center"/>
    </xf>
    <xf numFmtId="177" fontId="0" fillId="0" borderId="17" xfId="0" applyNumberFormat="1" applyBorder="1" applyAlignment="1" applyProtection="1">
      <alignment horizontal="center" vertical="center"/>
    </xf>
    <xf numFmtId="176" fontId="4" fillId="0" borderId="0" xfId="0" applyNumberFormat="1" applyFont="1" applyAlignment="1" applyProtection="1">
      <alignment horizontal="left" vertical="center"/>
    </xf>
    <xf numFmtId="176" fontId="0" fillId="0" borderId="0" xfId="0" applyNumberFormat="1" applyAlignment="1" applyProtection="1">
      <alignment horizontal="left" vertical="center"/>
    </xf>
    <xf numFmtId="0" fontId="0" fillId="0" borderId="0" xfId="0" applyAlignment="1" applyProtection="1">
      <alignment horizontal="right" vertical="center" indent="1"/>
    </xf>
    <xf numFmtId="0" fontId="17" fillId="0" borderId="0" xfId="0" applyFont="1" applyAlignment="1" applyProtection="1">
      <alignment horizontal="distributed" vertical="center" justifyLastLine="1"/>
      <protection locked="0"/>
    </xf>
    <xf numFmtId="0" fontId="5" fillId="0" borderId="0" xfId="0" applyFont="1" applyAlignment="1" applyProtection="1">
      <alignment horizontal="distributed" vertical="center" justifyLastLine="1"/>
      <protection locked="0"/>
    </xf>
    <xf numFmtId="0" fontId="13" fillId="0" borderId="18" xfId="0" applyFont="1" applyBorder="1" applyAlignment="1" applyProtection="1">
      <alignment horizontal="right" vertical="center"/>
    </xf>
    <xf numFmtId="0" fontId="0" fillId="0" borderId="18" xfId="0" applyBorder="1" applyAlignment="1">
      <alignment horizontal="right" vertical="center"/>
    </xf>
    <xf numFmtId="0" fontId="4" fillId="0" borderId="23"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7" xfId="0" applyBorder="1" applyAlignment="1" applyProtection="1">
      <alignment vertical="top" wrapText="1"/>
      <protection locked="0"/>
    </xf>
    <xf numFmtId="0" fontId="4" fillId="0" borderId="0" xfId="0" applyFont="1" applyAlignment="1" applyProtection="1">
      <alignment horizontal="center" vertical="center"/>
    </xf>
    <xf numFmtId="0" fontId="0" fillId="0" borderId="0" xfId="0" applyAlignment="1">
      <alignment horizontal="center" vertical="center"/>
    </xf>
    <xf numFmtId="0" fontId="4" fillId="2" borderId="28" xfId="0" applyFont="1" applyFill="1" applyBorder="1" applyAlignment="1" applyProtection="1">
      <alignment horizontal="distributed" vertical="center" justifyLastLine="1"/>
    </xf>
    <xf numFmtId="0" fontId="4" fillId="2" borderId="10" xfId="0" applyFont="1" applyFill="1" applyBorder="1" applyAlignment="1" applyProtection="1">
      <alignment horizontal="distributed" vertical="center" justifyLastLine="1"/>
    </xf>
    <xf numFmtId="0" fontId="0" fillId="0" borderId="26" xfId="0" applyBorder="1" applyAlignment="1">
      <alignment horizontal="distributed" vertical="center" justifyLastLine="1"/>
    </xf>
    <xf numFmtId="0" fontId="0" fillId="0" borderId="10" xfId="0" applyBorder="1" applyAlignment="1">
      <alignment horizontal="distributed" vertical="center" justifyLastLine="1"/>
    </xf>
    <xf numFmtId="0" fontId="4" fillId="0" borderId="7" xfId="0" applyFont="1" applyFill="1" applyBorder="1" applyAlignment="1" applyProtection="1">
      <alignment horizontal="distributed" vertical="center" justifyLastLine="1"/>
    </xf>
    <xf numFmtId="0" fontId="4" fillId="0" borderId="27" xfId="0" applyFont="1" applyFill="1" applyBorder="1" applyAlignment="1" applyProtection="1">
      <alignment horizontal="distributed" vertical="center" justifyLastLine="1"/>
    </xf>
    <xf numFmtId="0" fontId="0" fillId="0" borderId="8" xfId="0" applyBorder="1" applyAlignment="1">
      <alignment horizontal="distributed" vertical="center" justifyLastLine="1"/>
    </xf>
    <xf numFmtId="0" fontId="4" fillId="0" borderId="4" xfId="0" applyFont="1" applyFill="1" applyBorder="1" applyAlignment="1" applyProtection="1">
      <alignment horizontal="distributed" vertical="center" justifyLastLine="1"/>
    </xf>
    <xf numFmtId="0" fontId="4" fillId="0" borderId="33" xfId="0" applyFont="1" applyFill="1" applyBorder="1" applyAlignment="1" applyProtection="1">
      <alignment horizontal="distributed" vertical="center" justifyLastLine="1"/>
    </xf>
    <xf numFmtId="0" fontId="0" fillId="0" borderId="5" xfId="0" applyBorder="1" applyAlignment="1">
      <alignment horizontal="distributed" vertical="center" justifyLastLine="1"/>
    </xf>
    <xf numFmtId="0" fontId="4" fillId="0" borderId="29" xfId="0" applyFont="1" applyFill="1" applyBorder="1" applyAlignment="1" applyProtection="1">
      <alignment horizontal="distributed" vertical="center" justifyLastLine="1"/>
    </xf>
    <xf numFmtId="0" fontId="0" fillId="0" borderId="30" xfId="0" applyBorder="1" applyAlignment="1">
      <alignment horizontal="distributed" vertical="center" justifyLastLine="1"/>
    </xf>
    <xf numFmtId="0" fontId="0" fillId="0" borderId="34" xfId="0" applyBorder="1" applyAlignment="1">
      <alignment horizontal="distributed" vertical="center" justifyLastLine="1"/>
    </xf>
    <xf numFmtId="0" fontId="0" fillId="0" borderId="35" xfId="0" applyBorder="1" applyAlignment="1">
      <alignment horizontal="distributed" vertical="center" justifyLastLine="1"/>
    </xf>
    <xf numFmtId="0" fontId="4" fillId="0" borderId="18" xfId="0" applyFont="1" applyBorder="1" applyAlignment="1">
      <alignment vertical="center" wrapText="1"/>
    </xf>
    <xf numFmtId="0" fontId="0" fillId="0" borderId="18" xfId="0" applyBorder="1" applyAlignment="1">
      <alignment vertical="center" wrapText="1"/>
    </xf>
    <xf numFmtId="0" fontId="4" fillId="0" borderId="31" xfId="0" applyFont="1" applyFill="1" applyBorder="1" applyAlignment="1" applyProtection="1">
      <alignment horizontal="center" vertical="center" wrapText="1" justifyLastLine="1"/>
      <protection locked="0"/>
    </xf>
    <xf numFmtId="0" fontId="0" fillId="0" borderId="32" xfId="0" applyBorder="1" applyAlignment="1" applyProtection="1">
      <alignment horizontal="center" vertical="center" justifyLastLine="1"/>
      <protection locked="0"/>
    </xf>
    <xf numFmtId="0" fontId="0" fillId="0" borderId="33" xfId="0" applyBorder="1" applyAlignment="1" applyProtection="1">
      <alignment horizontal="center" vertical="center" justifyLastLine="1"/>
      <protection locked="0"/>
    </xf>
    <xf numFmtId="0" fontId="4" fillId="0" borderId="31" xfId="0" applyFont="1" applyFill="1" applyBorder="1" applyAlignment="1" applyProtection="1">
      <alignment horizontal="center" vertical="center" wrapText="1"/>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31" xfId="0" applyFont="1" applyFill="1" applyBorder="1" applyAlignment="1" applyProtection="1">
      <alignment horizontal="distributed" vertical="center" wrapText="1" justifyLastLine="1"/>
      <protection locked="0"/>
    </xf>
    <xf numFmtId="0" fontId="0" fillId="0" borderId="32" xfId="0" applyBorder="1" applyAlignment="1" applyProtection="1">
      <alignment horizontal="distributed" vertical="center" justifyLastLine="1"/>
      <protection locked="0"/>
    </xf>
    <xf numFmtId="0" fontId="0" fillId="0" borderId="33" xfId="0" applyBorder="1" applyAlignment="1" applyProtection="1">
      <alignment horizontal="distributed" vertical="center" justifyLastLine="1"/>
      <protection locked="0"/>
    </xf>
    <xf numFmtId="0" fontId="6" fillId="0" borderId="22" xfId="0" applyFont="1" applyBorder="1" applyAlignment="1" applyProtection="1">
      <alignment horizontal="center" vertical="center" justifyLastLine="1"/>
    </xf>
    <xf numFmtId="0" fontId="0" fillId="0" borderId="22" xfId="0" applyBorder="1" applyAlignment="1" applyProtection="1">
      <alignment horizontal="center" vertical="center" justifyLastLine="1"/>
    </xf>
    <xf numFmtId="0" fontId="0" fillId="0" borderId="16" xfId="0" applyBorder="1" applyAlignment="1" applyProtection="1">
      <alignment horizontal="center" vertical="center" justifyLastLine="1"/>
    </xf>
    <xf numFmtId="0" fontId="6" fillId="0" borderId="22" xfId="0" applyFont="1" applyBorder="1" applyAlignment="1" applyProtection="1">
      <alignment horizontal="center" vertical="center" wrapText="1" justifyLastLine="1"/>
    </xf>
    <xf numFmtId="0" fontId="0" fillId="0" borderId="22" xfId="0" applyFont="1" applyBorder="1" applyAlignment="1" applyProtection="1">
      <alignment horizontal="center" vertical="center" justifyLastLine="1"/>
    </xf>
    <xf numFmtId="0" fontId="0" fillId="0" borderId="16" xfId="0" applyFont="1" applyBorder="1" applyAlignment="1" applyProtection="1">
      <alignment horizontal="center" vertical="center" justifyLastLine="1"/>
    </xf>
    <xf numFmtId="0" fontId="7" fillId="2" borderId="13"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0" fillId="0" borderId="17" xfId="0" applyBorder="1" applyAlignment="1">
      <alignment horizontal="center" vertical="center"/>
    </xf>
  </cellXfs>
  <cellStyles count="2">
    <cellStyle name="桁区切り" xfId="1" builtinId="6"/>
    <cellStyle name="標準" xfId="0" builtinId="0" customBuiltin="1"/>
  </cellStyles>
  <dxfs count="7">
    <dxf>
      <font>
        <b val="0"/>
        <i val="0"/>
        <color theme="0"/>
      </font>
    </dxf>
    <dxf>
      <font>
        <color theme="0"/>
      </font>
    </dxf>
    <dxf>
      <font>
        <b val="0"/>
        <i val="0"/>
        <color theme="0"/>
      </font>
      <fill>
        <patternFill patternType="none">
          <bgColor auto="1"/>
        </patternFill>
      </fill>
    </dxf>
    <dxf>
      <font>
        <color theme="0"/>
      </font>
    </dxf>
    <dxf>
      <font>
        <color theme="0"/>
      </font>
      <fill>
        <patternFill patternType="none">
          <bgColor auto="1"/>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1381125</xdr:colOff>
      <xdr:row>23</xdr:row>
      <xdr:rowOff>52161</xdr:rowOff>
    </xdr:from>
    <xdr:ext cx="180000" cy="180000"/>
    <xdr:sp macro="" textlink="">
      <xdr:nvSpPr>
        <xdr:cNvPr id="2" name="テキスト ボックス 1"/>
        <xdr:cNvSpPr txBox="1"/>
      </xdr:nvSpPr>
      <xdr:spPr>
        <a:xfrm>
          <a:off x="5819775" y="8396061"/>
          <a:ext cx="180000" cy="18000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pPr algn="ctr"/>
          <a:r>
            <a:rPr kumimoji="1" lang="ja-JP" altLang="en-US" sz="900"/>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1645584</xdr:colOff>
      <xdr:row>23</xdr:row>
      <xdr:rowOff>52161</xdr:rowOff>
    </xdr:from>
    <xdr:ext cx="180000" cy="180000"/>
    <xdr:sp macro="" textlink="">
      <xdr:nvSpPr>
        <xdr:cNvPr id="2" name="テキスト ボックス 1"/>
        <xdr:cNvSpPr txBox="1"/>
      </xdr:nvSpPr>
      <xdr:spPr>
        <a:xfrm>
          <a:off x="5892613" y="9207367"/>
          <a:ext cx="180000" cy="18000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pPr algn="ctr"/>
          <a:r>
            <a:rPr kumimoji="1" lang="ja-JP" altLang="en-US" sz="900"/>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216"/>
  <sheetViews>
    <sheetView showGridLines="0" tabSelected="1" topLeftCell="B1" workbookViewId="0">
      <selection activeCell="D4" sqref="D4:G4"/>
    </sheetView>
  </sheetViews>
  <sheetFormatPr defaultRowHeight="15.75" x14ac:dyDescent="0.25"/>
  <cols>
    <col min="1" max="1" width="36.109375" style="9" hidden="1" customWidth="1"/>
    <col min="2" max="2" width="1.77734375" style="9" customWidth="1"/>
    <col min="3" max="4" width="16.6640625" style="9" customWidth="1"/>
    <col min="5" max="6" width="8.33203125" style="9" customWidth="1"/>
    <col min="7" max="7" width="16.6640625" style="9" customWidth="1"/>
    <col min="8" max="8" width="1.77734375" style="9" customWidth="1"/>
    <col min="9" max="16384" width="8.88671875" style="9"/>
  </cols>
  <sheetData>
    <row r="1" spans="1:8" ht="17.25" x14ac:dyDescent="0.25">
      <c r="C1" s="52"/>
      <c r="D1" s="52"/>
      <c r="E1" s="52"/>
      <c r="F1" s="52"/>
      <c r="G1" s="52"/>
    </row>
    <row r="2" spans="1:8" ht="27" customHeight="1" x14ac:dyDescent="0.25">
      <c r="C2" s="53" t="s">
        <v>29</v>
      </c>
      <c r="D2" s="54"/>
      <c r="E2" s="54"/>
      <c r="F2" s="54"/>
      <c r="G2" s="54"/>
    </row>
    <row r="3" spans="1:8" ht="27" customHeight="1" x14ac:dyDescent="0.25">
      <c r="C3" s="10"/>
      <c r="D3" s="11"/>
      <c r="E3" s="11"/>
      <c r="F3" s="11"/>
      <c r="G3" s="11"/>
    </row>
    <row r="4" spans="1:8" ht="45" customHeight="1" x14ac:dyDescent="0.25">
      <c r="C4" s="12" t="s">
        <v>30</v>
      </c>
      <c r="D4" s="46"/>
      <c r="E4" s="47"/>
      <c r="F4" s="47"/>
      <c r="G4" s="48"/>
      <c r="H4" s="13"/>
    </row>
    <row r="5" spans="1:8" ht="18" customHeight="1" x14ac:dyDescent="0.25">
      <c r="A5" s="14"/>
      <c r="B5" s="14"/>
      <c r="E5" s="14"/>
      <c r="F5" s="14"/>
    </row>
    <row r="6" spans="1:8" ht="45" customHeight="1" x14ac:dyDescent="0.25">
      <c r="A6" s="14"/>
      <c r="B6" s="14"/>
      <c r="C6" s="12" t="s">
        <v>37</v>
      </c>
      <c r="D6" s="65"/>
      <c r="E6" s="66"/>
      <c r="F6" s="66"/>
      <c r="G6" s="67"/>
      <c r="H6" s="13"/>
    </row>
    <row r="7" spans="1:8" ht="18" customHeight="1" x14ac:dyDescent="0.25">
      <c r="A7" s="14"/>
      <c r="B7" s="14"/>
      <c r="D7" s="15"/>
      <c r="G7" s="14"/>
    </row>
    <row r="8" spans="1:8" ht="39" customHeight="1" x14ac:dyDescent="0.25">
      <c r="C8" s="16" t="s">
        <v>259</v>
      </c>
      <c r="D8" s="17" t="s">
        <v>265</v>
      </c>
      <c r="E8" s="61" t="s">
        <v>25</v>
      </c>
      <c r="F8" s="62"/>
      <c r="G8" s="18" t="s">
        <v>263</v>
      </c>
    </row>
    <row r="9" spans="1:8" ht="39" customHeight="1" x14ac:dyDescent="0.25">
      <c r="A9" s="9" t="e">
        <f>VLOOKUP($D$6,大会情報!$A:$C,3,FALSE)</f>
        <v>#N/A</v>
      </c>
      <c r="C9" s="31"/>
      <c r="D9" s="32"/>
      <c r="E9" s="63" t="e">
        <f>VLOOKUP($D$6,大会情報!$A:$C,2,FALSE)</f>
        <v>#N/A</v>
      </c>
      <c r="F9" s="64"/>
      <c r="G9" s="19" t="e">
        <f>D9*E9</f>
        <v>#N/A</v>
      </c>
    </row>
    <row r="10" spans="1:8" ht="39" customHeight="1" x14ac:dyDescent="0.25">
      <c r="C10" s="60" t="e">
        <f>VLOOKUP($D$6,大会情報!$A:$D,4,FALSE)&amp;""</f>
        <v>#N/A</v>
      </c>
      <c r="D10" s="60"/>
      <c r="E10" s="60"/>
      <c r="F10" s="60"/>
      <c r="G10" s="60"/>
    </row>
    <row r="11" spans="1:8" ht="27" customHeight="1" x14ac:dyDescent="0.25">
      <c r="C11" s="20"/>
      <c r="D11" s="21"/>
      <c r="E11" s="22"/>
      <c r="F11" s="22"/>
      <c r="G11" s="23"/>
    </row>
    <row r="12" spans="1:8" ht="27" customHeight="1" x14ac:dyDescent="0.25">
      <c r="C12" s="15" t="s">
        <v>27</v>
      </c>
      <c r="D12" s="58" t="s">
        <v>36</v>
      </c>
      <c r="E12" s="59"/>
      <c r="F12" s="59"/>
      <c r="G12" s="59"/>
    </row>
    <row r="13" spans="1:8" ht="39" customHeight="1" x14ac:dyDescent="0.25">
      <c r="A13" s="9" t="e">
        <f>VLOOKUP($D$4,口座!$B:$I,5,FALSE)=""</f>
        <v>#N/A</v>
      </c>
      <c r="C13" s="16" t="s">
        <v>35</v>
      </c>
      <c r="D13" s="55" t="e">
        <f>IF($A$13,"ゆうちょ銀行　"&amp;A15,VLOOKUP($D$4,口座!$B:$I,5,FALSE)&amp;"　"&amp;VLOOKUP($D$4,口座!$B:$I,6,FALSE)&amp;"　"&amp;VLOOKUP($D$4,口座!$B:$I,7,FALSE)&amp;"　"&amp;A15)</f>
        <v>#N/A</v>
      </c>
      <c r="E13" s="56"/>
      <c r="F13" s="56"/>
      <c r="G13" s="57"/>
    </row>
    <row r="14" spans="1:8" ht="39" customHeight="1" x14ac:dyDescent="0.25">
      <c r="A14" s="9" t="e">
        <f>IF($A$13,VLOOKUP($D$4,口座!$B:$I,4,FALSE),VLOOKUP($D$4,口座!$B:$I,8,FALSE))</f>
        <v>#N/A</v>
      </c>
      <c r="C14" s="24" t="s">
        <v>28</v>
      </c>
      <c r="D14" s="49" t="e">
        <f>VLOOKUP($D$4,口座!$B:$I,3,FALSE)</f>
        <v>#N/A</v>
      </c>
      <c r="E14" s="50"/>
      <c r="F14" s="50"/>
      <c r="G14" s="51"/>
    </row>
    <row r="15" spans="1:8" s="6" customFormat="1" ht="27" customHeight="1" x14ac:dyDescent="0.25">
      <c r="A15" s="6" t="e">
        <f>IF($A$13,LEFT(A14,6)&amp;REPT("*",LEN(A14)-8)&amp;RIGHT(A14,2),REPT("*",LEN(A14)-2)&amp;RIGHT(A14,2))</f>
        <v>#N/A</v>
      </c>
      <c r="C15" s="9"/>
      <c r="D15" s="9"/>
      <c r="E15" s="9"/>
      <c r="F15" s="9"/>
      <c r="G15" s="9"/>
    </row>
    <row r="16" spans="1:8" ht="39" customHeight="1" x14ac:dyDescent="0.25">
      <c r="A16" s="25"/>
      <c r="B16" s="25"/>
      <c r="C16" s="1" t="s">
        <v>34</v>
      </c>
      <c r="D16" s="68" t="e">
        <f>G9-G16</f>
        <v>#N/A</v>
      </c>
      <c r="E16" s="69"/>
      <c r="F16" s="26" t="s">
        <v>264</v>
      </c>
      <c r="G16" s="27" t="e">
        <f>IF(NOT(A13),IF(G9&lt;50000,216,432),0)</f>
        <v>#N/A</v>
      </c>
    </row>
    <row r="17" spans="3:7" x14ac:dyDescent="0.25">
      <c r="D17" s="75" t="s">
        <v>288</v>
      </c>
      <c r="E17" s="76"/>
      <c r="F17" s="76"/>
      <c r="G17" s="76"/>
    </row>
    <row r="18" spans="3:7" ht="27" customHeight="1" x14ac:dyDescent="0.25">
      <c r="E18" s="28"/>
      <c r="F18" s="28"/>
      <c r="G18" s="28"/>
    </row>
    <row r="19" spans="3:7" ht="21" customHeight="1" x14ac:dyDescent="0.25">
      <c r="C19" s="29" t="s">
        <v>31</v>
      </c>
    </row>
    <row r="20" spans="3:7" ht="27" customHeight="1" x14ac:dyDescent="0.25">
      <c r="C20" s="29"/>
    </row>
    <row r="21" spans="3:7" ht="21" customHeight="1" x14ac:dyDescent="0.25">
      <c r="C21" s="70">
        <f ca="1">TODAY()</f>
        <v>43320</v>
      </c>
      <c r="D21" s="71"/>
    </row>
    <row r="22" spans="3:7" ht="21" customHeight="1" x14ac:dyDescent="0.25">
      <c r="C22" s="29" t="s">
        <v>32</v>
      </c>
    </row>
    <row r="23" spans="3:7" ht="12" customHeight="1" x14ac:dyDescent="0.25">
      <c r="C23" s="29"/>
    </row>
    <row r="24" spans="3:7" ht="21" customHeight="1" x14ac:dyDescent="0.25">
      <c r="C24" s="72">
        <f>$D$4</f>
        <v>0</v>
      </c>
      <c r="D24" s="72"/>
      <c r="E24" s="29" t="s">
        <v>33</v>
      </c>
      <c r="F24" s="73"/>
      <c r="G24" s="74"/>
    </row>
    <row r="51" spans="1:2" ht="31.5" x14ac:dyDescent="0.25">
      <c r="A51" s="30" t="str">
        <f>大会情報!A2</f>
        <v>第 42 回文部科学大臣杯
全国高等学校囲碁選手権大会</v>
      </c>
      <c r="B51" s="30"/>
    </row>
    <row r="52" spans="1:2" ht="31.5" x14ac:dyDescent="0.25">
      <c r="A52" s="30" t="str">
        <f>大会情報!A3</f>
        <v>第 27 回全国高等学校文化連盟
将棋新人大会</v>
      </c>
    </row>
    <row r="53" spans="1:2" x14ac:dyDescent="0.25">
      <c r="A53" s="30" t="str">
        <f>大会情報!A4</f>
        <v>第 54回 関東高等学校演劇研究大会</v>
      </c>
    </row>
    <row r="54" spans="1:2" ht="31.5" x14ac:dyDescent="0.25">
      <c r="A54" s="30" t="str">
        <f>大会情報!A5</f>
        <v>第85回 NHK 全国学校音楽コンクール
関東甲信越ブロックコンクール</v>
      </c>
      <c r="B54" s="30"/>
    </row>
    <row r="55" spans="1:2" x14ac:dyDescent="0.25">
      <c r="A55" s="30" t="str">
        <f>大会情報!A6</f>
        <v>第 73回関東合唱コンクール</v>
      </c>
    </row>
    <row r="56" spans="1:2" ht="31.5" x14ac:dyDescent="0.25">
      <c r="A56" s="30" t="str">
        <f>大会情報!A7</f>
        <v>第 24 回西関東吹奏楽コンクール
高等学校 A の部</v>
      </c>
      <c r="B56" s="30"/>
    </row>
    <row r="57" spans="1:2" ht="31.5" x14ac:dyDescent="0.25">
      <c r="A57" s="30" t="str">
        <f>大会情報!A8</f>
        <v>第 24 回西関東吹奏楽コンクール
高等学校 B の部</v>
      </c>
      <c r="B57" s="30"/>
    </row>
    <row r="58" spans="1:2" ht="31.5" x14ac:dyDescent="0.25">
      <c r="A58" s="30" t="str">
        <f>大会情報!A9</f>
        <v>第 15 回北信越高等学校
選抜放送大会</v>
      </c>
    </row>
    <row r="59" spans="1:2" ht="31.5" x14ac:dyDescent="0.25">
      <c r="A59" s="30" t="str">
        <f>大会情報!A10</f>
        <v>第34回北信越高等学校
囲碁選手権大会</v>
      </c>
      <c r="B59" s="30"/>
    </row>
    <row r="60" spans="1:2" ht="31.5" x14ac:dyDescent="0.25">
      <c r="A60" s="30" t="str">
        <f>大会情報!A11</f>
        <v>第30回北信越高等学校
かるた選手権大会</v>
      </c>
    </row>
    <row r="101" spans="1:1" x14ac:dyDescent="0.25">
      <c r="A101" s="9" t="str">
        <f>口座!B2</f>
        <v>新潟県立新潟高等学校</v>
      </c>
    </row>
    <row r="102" spans="1:1" x14ac:dyDescent="0.25">
      <c r="A102" s="9" t="str">
        <f>口座!B3</f>
        <v>新潟県立新潟中央高等学校</v>
      </c>
    </row>
    <row r="103" spans="1:1" x14ac:dyDescent="0.25">
      <c r="A103" s="9" t="str">
        <f>口座!B4</f>
        <v>新潟県立新潟南高等学校</v>
      </c>
    </row>
    <row r="104" spans="1:1" x14ac:dyDescent="0.25">
      <c r="A104" s="9" t="str">
        <f>口座!B5</f>
        <v>新潟県立新潟江南高等学校</v>
      </c>
    </row>
    <row r="105" spans="1:1" x14ac:dyDescent="0.25">
      <c r="A105" s="9" t="str">
        <f>口座!B6</f>
        <v>新潟県立新潟西高等学校</v>
      </c>
    </row>
    <row r="106" spans="1:1" x14ac:dyDescent="0.25">
      <c r="A106" s="9" t="str">
        <f>口座!B7</f>
        <v>新潟県立新潟東高等学校</v>
      </c>
    </row>
    <row r="107" spans="1:1" x14ac:dyDescent="0.25">
      <c r="A107" s="9" t="str">
        <f>口座!B8</f>
        <v>新潟県立新潟北高等学校</v>
      </c>
    </row>
    <row r="108" spans="1:1" x14ac:dyDescent="0.25">
      <c r="A108" s="9" t="str">
        <f>口座!B9</f>
        <v>新潟県立新潟工業高等学校</v>
      </c>
    </row>
    <row r="109" spans="1:1" x14ac:dyDescent="0.25">
      <c r="A109" s="9" t="str">
        <f>口座!B10</f>
        <v>新潟県立新潟商業高等学校</v>
      </c>
    </row>
    <row r="110" spans="1:1" x14ac:dyDescent="0.25">
      <c r="A110" s="9" t="str">
        <f>口座!B11</f>
        <v>新潟県立新潟向陽高等学校</v>
      </c>
    </row>
    <row r="111" spans="1:1" x14ac:dyDescent="0.25">
      <c r="A111" s="9" t="str">
        <f>口座!B12</f>
        <v>新潟県立新潟翠江高等学校・定時制</v>
      </c>
    </row>
    <row r="112" spans="1:1" x14ac:dyDescent="0.25">
      <c r="A112" s="9" t="str">
        <f>口座!B13</f>
        <v>新潟県立新潟翠江高等学校・通信制</v>
      </c>
    </row>
    <row r="113" spans="1:1" x14ac:dyDescent="0.25">
      <c r="A113" s="9" t="str">
        <f>口座!B14</f>
        <v>新潟県立巻高等学校</v>
      </c>
    </row>
    <row r="114" spans="1:1" x14ac:dyDescent="0.25">
      <c r="A114" s="9" t="str">
        <f>口座!B15</f>
        <v>新潟県立巻総合高等学校</v>
      </c>
    </row>
    <row r="115" spans="1:1" x14ac:dyDescent="0.25">
      <c r="A115" s="9" t="str">
        <f>口座!B16</f>
        <v>新潟県立豊栄高等学校</v>
      </c>
    </row>
    <row r="116" spans="1:1" x14ac:dyDescent="0.25">
      <c r="A116" s="9" t="str">
        <f>口座!B17</f>
        <v>新潟県立新津高等学校</v>
      </c>
    </row>
    <row r="117" spans="1:1" x14ac:dyDescent="0.25">
      <c r="A117" s="9" t="str">
        <f>口座!B18</f>
        <v>新潟県立新津工業高等学校</v>
      </c>
    </row>
    <row r="118" spans="1:1" x14ac:dyDescent="0.25">
      <c r="A118" s="9" t="str">
        <f>口座!B19</f>
        <v>新潟県立新津南高等学校</v>
      </c>
    </row>
    <row r="119" spans="1:1" x14ac:dyDescent="0.25">
      <c r="A119" s="9" t="str">
        <f>口座!B20</f>
        <v>新潟県立白根高等学校</v>
      </c>
    </row>
    <row r="120" spans="1:1" x14ac:dyDescent="0.25">
      <c r="A120" s="9" t="str">
        <f>口座!B21</f>
        <v>新潟県立五泉高等学校</v>
      </c>
    </row>
    <row r="121" spans="1:1" x14ac:dyDescent="0.25">
      <c r="A121" s="9" t="str">
        <f>口座!B22</f>
        <v>新潟県立村松高等学校</v>
      </c>
    </row>
    <row r="122" spans="1:1" x14ac:dyDescent="0.25">
      <c r="A122" s="9" t="str">
        <f>口座!B23</f>
        <v>新潟県立阿賀黎明高等学校</v>
      </c>
    </row>
    <row r="123" spans="1:1" x14ac:dyDescent="0.25">
      <c r="A123" s="9" t="str">
        <f>口座!B24</f>
        <v>新潟県立新発田高等学校</v>
      </c>
    </row>
    <row r="124" spans="1:1" x14ac:dyDescent="0.25">
      <c r="A124" s="9" t="str">
        <f>口座!B25</f>
        <v>新潟県立西新発田高等学校</v>
      </c>
    </row>
    <row r="125" spans="1:1" x14ac:dyDescent="0.25">
      <c r="A125" s="9" t="str">
        <f>口座!B26</f>
        <v>新潟県立新発田南高等学校</v>
      </c>
    </row>
    <row r="126" spans="1:1" x14ac:dyDescent="0.25">
      <c r="A126" s="9" t="str">
        <f>口座!B27</f>
        <v>新潟県立新発田南高等学校豊浦分校</v>
      </c>
    </row>
    <row r="127" spans="1:1" x14ac:dyDescent="0.25">
      <c r="A127" s="9" t="str">
        <f>口座!B28</f>
        <v>新潟県立新発田農業高等学校</v>
      </c>
    </row>
    <row r="128" spans="1:1" x14ac:dyDescent="0.25">
      <c r="A128" s="9" t="str">
        <f>口座!B29</f>
        <v>新潟県立新発田商業高等学校</v>
      </c>
    </row>
    <row r="129" spans="1:1" x14ac:dyDescent="0.25">
      <c r="A129" s="9" t="str">
        <f>口座!B30</f>
        <v>新潟県立村上高等学校</v>
      </c>
    </row>
    <row r="130" spans="1:1" x14ac:dyDescent="0.25">
      <c r="A130" s="9" t="str">
        <f>口座!B31</f>
        <v>新潟県立村上桜ヶ丘高等学校</v>
      </c>
    </row>
    <row r="131" spans="1:1" x14ac:dyDescent="0.25">
      <c r="A131" s="9" t="str">
        <f>口座!B32</f>
        <v>新潟県立荒川高等学校</v>
      </c>
    </row>
    <row r="132" spans="1:1" x14ac:dyDescent="0.25">
      <c r="A132" s="9" t="str">
        <f>口座!B33</f>
        <v>新潟県立中条高等学校</v>
      </c>
    </row>
    <row r="133" spans="1:1" x14ac:dyDescent="0.25">
      <c r="A133" s="9" t="str">
        <f>口座!B34</f>
        <v>新潟県立阿賀野高等学校</v>
      </c>
    </row>
    <row r="134" spans="1:1" x14ac:dyDescent="0.25">
      <c r="A134" s="9" t="str">
        <f>口座!B35</f>
        <v>新潟県立長岡高等学校</v>
      </c>
    </row>
    <row r="135" spans="1:1" x14ac:dyDescent="0.25">
      <c r="A135" s="9" t="str">
        <f>口座!B36</f>
        <v>新潟県立長岡大手高等学校</v>
      </c>
    </row>
    <row r="136" spans="1:1" x14ac:dyDescent="0.25">
      <c r="A136" s="9" t="str">
        <f>口座!B37</f>
        <v>新潟県立長岡向陵高等学校</v>
      </c>
    </row>
    <row r="137" spans="1:1" x14ac:dyDescent="0.25">
      <c r="A137" s="9" t="str">
        <f>口座!B38</f>
        <v>新潟県立長岡明徳高等学校</v>
      </c>
    </row>
    <row r="138" spans="1:1" x14ac:dyDescent="0.25">
      <c r="A138" s="9" t="str">
        <f>口座!B39</f>
        <v>新潟県立長岡農業高等学校</v>
      </c>
    </row>
    <row r="139" spans="1:1" x14ac:dyDescent="0.25">
      <c r="A139" s="9" t="str">
        <f>口座!B40</f>
        <v>新潟県立長岡工業高等学校</v>
      </c>
    </row>
    <row r="140" spans="1:1" x14ac:dyDescent="0.25">
      <c r="A140" s="9" t="str">
        <f>口座!B41</f>
        <v>新潟県立長岡商業高等学校</v>
      </c>
    </row>
    <row r="141" spans="1:1" x14ac:dyDescent="0.25">
      <c r="A141" s="9" t="str">
        <f>口座!B42</f>
        <v>新潟県立正徳館高等学校</v>
      </c>
    </row>
    <row r="142" spans="1:1" x14ac:dyDescent="0.25">
      <c r="A142" s="9" t="str">
        <f>口座!B43</f>
        <v>新潟県立栃尾高等学校</v>
      </c>
    </row>
    <row r="143" spans="1:1" x14ac:dyDescent="0.25">
      <c r="A143" s="9" t="str">
        <f>口座!B44</f>
        <v>新潟県立見附高等学校</v>
      </c>
    </row>
    <row r="144" spans="1:1" x14ac:dyDescent="0.25">
      <c r="A144" s="9" t="str">
        <f>口座!B45</f>
        <v>新潟県立三条高等学校</v>
      </c>
    </row>
    <row r="145" spans="1:1" x14ac:dyDescent="0.25">
      <c r="A145" s="9" t="str">
        <f>口座!B46</f>
        <v>新潟県立三条東高等学校</v>
      </c>
    </row>
    <row r="146" spans="1:1" x14ac:dyDescent="0.25">
      <c r="A146" s="9" t="str">
        <f>口座!B47</f>
        <v>新潟県立新潟県央工業高等学校</v>
      </c>
    </row>
    <row r="147" spans="1:1" x14ac:dyDescent="0.25">
      <c r="A147" s="9" t="str">
        <f>口座!B48</f>
        <v>新潟県立三条商業高等学校</v>
      </c>
    </row>
    <row r="148" spans="1:1" x14ac:dyDescent="0.25">
      <c r="A148" s="9" t="str">
        <f>口座!B49</f>
        <v>新潟県立吉田高等学校</v>
      </c>
    </row>
    <row r="149" spans="1:1" x14ac:dyDescent="0.25">
      <c r="A149" s="9" t="str">
        <f>口座!B50</f>
        <v>新潟県立分水高等学校</v>
      </c>
    </row>
    <row r="150" spans="1:1" x14ac:dyDescent="0.25">
      <c r="A150" s="9" t="str">
        <f>口座!B51</f>
        <v>新潟県立加茂高等学校</v>
      </c>
    </row>
    <row r="151" spans="1:1" x14ac:dyDescent="0.25">
      <c r="A151" s="9" t="str">
        <f>口座!B52</f>
        <v>新潟県立加茂農林高等学校</v>
      </c>
    </row>
    <row r="152" spans="1:1" x14ac:dyDescent="0.25">
      <c r="A152" s="9" t="str">
        <f>口座!B53</f>
        <v>新潟県立小千谷高等学校</v>
      </c>
    </row>
    <row r="153" spans="1:1" x14ac:dyDescent="0.25">
      <c r="A153" s="9" t="str">
        <f>口座!B54</f>
        <v>新潟県立小千谷西高等学校</v>
      </c>
    </row>
    <row r="154" spans="1:1" x14ac:dyDescent="0.25">
      <c r="A154" s="9" t="str">
        <f>口座!B55</f>
        <v>新潟県立堀之内高等学校</v>
      </c>
    </row>
    <row r="155" spans="1:1" x14ac:dyDescent="0.25">
      <c r="A155" s="9" t="str">
        <f>口座!B56</f>
        <v>新潟県立小出高等学校</v>
      </c>
    </row>
    <row r="156" spans="1:1" x14ac:dyDescent="0.25">
      <c r="A156" s="9" t="str">
        <f>口座!B57</f>
        <v>新潟県立国際情報高等学校</v>
      </c>
    </row>
    <row r="157" spans="1:1" x14ac:dyDescent="0.25">
      <c r="A157" s="9" t="str">
        <f>口座!B58</f>
        <v>新潟県立六日町高等学校</v>
      </c>
    </row>
    <row r="158" spans="1:1" x14ac:dyDescent="0.25">
      <c r="A158" s="9" t="str">
        <f>口座!B59</f>
        <v>新潟県立八海高等学校</v>
      </c>
    </row>
    <row r="159" spans="1:1" x14ac:dyDescent="0.25">
      <c r="A159" s="9" t="str">
        <f>口座!B60</f>
        <v>新潟県立塩沢商工高等学校</v>
      </c>
    </row>
    <row r="160" spans="1:1" x14ac:dyDescent="0.25">
      <c r="A160" s="9" t="str">
        <f>口座!B61</f>
        <v>新潟県立十日町高等学校・全日制</v>
      </c>
    </row>
    <row r="161" spans="1:1" x14ac:dyDescent="0.25">
      <c r="A161" s="9" t="str">
        <f>口座!B62</f>
        <v>新潟県立十日町高等学校・定時制</v>
      </c>
    </row>
    <row r="162" spans="1:1" x14ac:dyDescent="0.25">
      <c r="A162" s="9" t="str">
        <f>口座!B63</f>
        <v>新潟県立十日町高等学校松之山分校</v>
      </c>
    </row>
    <row r="163" spans="1:1" x14ac:dyDescent="0.25">
      <c r="A163" s="9" t="str">
        <f>口座!B64</f>
        <v>新潟県立十日町総合高等学校</v>
      </c>
    </row>
    <row r="164" spans="1:1" x14ac:dyDescent="0.25">
      <c r="A164" s="9" t="str">
        <f>口座!B65</f>
        <v>新潟県立川西高等学校</v>
      </c>
    </row>
    <row r="165" spans="1:1" x14ac:dyDescent="0.25">
      <c r="A165" s="9" t="str">
        <f>口座!B66</f>
        <v>新潟県立松代高等学校</v>
      </c>
    </row>
    <row r="166" spans="1:1" x14ac:dyDescent="0.25">
      <c r="A166" s="9" t="str">
        <f>口座!B67</f>
        <v>新潟県立柏崎高等学校</v>
      </c>
    </row>
    <row r="167" spans="1:1" x14ac:dyDescent="0.25">
      <c r="A167" s="9" t="str">
        <f>口座!B68</f>
        <v>新潟県立柏崎常盤高等学校</v>
      </c>
    </row>
    <row r="168" spans="1:1" x14ac:dyDescent="0.25">
      <c r="A168" s="9" t="str">
        <f>口座!B69</f>
        <v>新潟県立柏崎総合高等学校</v>
      </c>
    </row>
    <row r="169" spans="1:1" x14ac:dyDescent="0.25">
      <c r="A169" s="9" t="str">
        <f>口座!B70</f>
        <v>新潟県立柏崎工業高等学校</v>
      </c>
    </row>
    <row r="170" spans="1:1" x14ac:dyDescent="0.25">
      <c r="A170" s="9" t="str">
        <f>口座!B71</f>
        <v>新潟県立出雲崎高等学校</v>
      </c>
    </row>
    <row r="171" spans="1:1" x14ac:dyDescent="0.25">
      <c r="A171" s="9" t="str">
        <f>口座!B72</f>
        <v>新潟県立高田高等学校</v>
      </c>
    </row>
    <row r="172" spans="1:1" x14ac:dyDescent="0.25">
      <c r="A172" s="9" t="str">
        <f>口座!B73</f>
        <v>新潟県立高田高等学校安塚分校</v>
      </c>
    </row>
    <row r="173" spans="1:1" x14ac:dyDescent="0.25">
      <c r="A173" s="9" t="str">
        <f>口座!B74</f>
        <v>新潟県立高田北城高等学校</v>
      </c>
    </row>
    <row r="174" spans="1:1" x14ac:dyDescent="0.25">
      <c r="A174" s="9" t="str">
        <f>口座!B75</f>
        <v>新潟県立高田南城高等学校・定時制</v>
      </c>
    </row>
    <row r="175" spans="1:1" x14ac:dyDescent="0.25">
      <c r="A175" s="9" t="str">
        <f>口座!B76</f>
        <v>新潟県立高田南城高等学校・通信制</v>
      </c>
    </row>
    <row r="176" spans="1:1" x14ac:dyDescent="0.25">
      <c r="A176" s="9" t="str">
        <f>口座!B77</f>
        <v>新潟県立高田農業高等学校</v>
      </c>
    </row>
    <row r="177" spans="1:1" x14ac:dyDescent="0.25">
      <c r="A177" s="9" t="str">
        <f>口座!B78</f>
        <v>新潟県立上越総合技術高等学校</v>
      </c>
    </row>
    <row r="178" spans="1:1" x14ac:dyDescent="0.25">
      <c r="A178" s="9" t="str">
        <f>口座!B79</f>
        <v>新潟県立高田商業高等学校</v>
      </c>
    </row>
    <row r="179" spans="1:1" x14ac:dyDescent="0.25">
      <c r="A179" s="9" t="str">
        <f>口座!B80</f>
        <v>新潟県立久比岐高等学校</v>
      </c>
    </row>
    <row r="180" spans="1:1" x14ac:dyDescent="0.25">
      <c r="A180" s="9" t="str">
        <f>口座!B81</f>
        <v>新潟県立有恒高等学校</v>
      </c>
    </row>
    <row r="181" spans="1:1" x14ac:dyDescent="0.25">
      <c r="A181" s="9" t="str">
        <f>口座!B82</f>
        <v>新潟県立新井高等学校</v>
      </c>
    </row>
    <row r="182" spans="1:1" x14ac:dyDescent="0.25">
      <c r="A182" s="9" t="str">
        <f>口座!B83</f>
        <v>新潟県立糸魚川高等学校</v>
      </c>
    </row>
    <row r="183" spans="1:1" x14ac:dyDescent="0.25">
      <c r="A183" s="9" t="str">
        <f>口座!B84</f>
        <v>新潟県立糸魚川白嶺高等学校</v>
      </c>
    </row>
    <row r="184" spans="1:1" x14ac:dyDescent="0.25">
      <c r="A184" s="9" t="str">
        <f>口座!B85</f>
        <v>新潟県立海洋高等学校</v>
      </c>
    </row>
    <row r="185" spans="1:1" x14ac:dyDescent="0.25">
      <c r="A185" s="9" t="str">
        <f>口座!B86</f>
        <v>新潟県立佐渡高等学校</v>
      </c>
    </row>
    <row r="186" spans="1:1" x14ac:dyDescent="0.25">
      <c r="A186" s="9" t="str">
        <f>口座!B87</f>
        <v>新潟県立佐渡高等学校相川分校</v>
      </c>
    </row>
    <row r="187" spans="1:1" x14ac:dyDescent="0.25">
      <c r="A187" s="9" t="str">
        <f>口座!B88</f>
        <v>新潟県立羽茂高等学校</v>
      </c>
    </row>
    <row r="188" spans="1:1" x14ac:dyDescent="0.25">
      <c r="A188" s="9" t="str">
        <f>口座!B89</f>
        <v>新潟県立佐渡総合高等学校</v>
      </c>
    </row>
    <row r="189" spans="1:1" x14ac:dyDescent="0.25">
      <c r="A189" s="9" t="str">
        <f>口座!B90</f>
        <v>新潟市立万代高等学校</v>
      </c>
    </row>
    <row r="190" spans="1:1" x14ac:dyDescent="0.25">
      <c r="A190" s="9" t="str">
        <f>口座!B91</f>
        <v>新潟市立明鏡高等学校</v>
      </c>
    </row>
    <row r="191" spans="1:1" x14ac:dyDescent="0.25">
      <c r="A191" s="9" t="str">
        <f>口座!B92</f>
        <v>新潟県立村上中等教育学校</v>
      </c>
    </row>
    <row r="192" spans="1:1" x14ac:dyDescent="0.25">
      <c r="A192" s="9" t="str">
        <f>口座!B93</f>
        <v>新潟県立柏崎翔洋中等教育学校</v>
      </c>
    </row>
    <row r="193" spans="1:1" x14ac:dyDescent="0.25">
      <c r="A193" s="9" t="str">
        <f>口座!B94</f>
        <v>新潟県立燕中等教育学校</v>
      </c>
    </row>
    <row r="194" spans="1:1" x14ac:dyDescent="0.25">
      <c r="A194" s="9" t="str">
        <f>口座!B95</f>
        <v>新潟県立津南中等教育学校</v>
      </c>
    </row>
    <row r="195" spans="1:1" x14ac:dyDescent="0.25">
      <c r="A195" s="9" t="str">
        <f>口座!B96</f>
        <v>新潟県立直江津中等教育学校</v>
      </c>
    </row>
    <row r="196" spans="1:1" x14ac:dyDescent="0.25">
      <c r="A196" s="9" t="str">
        <f>口座!B97</f>
        <v>新潟県立佐渡中等教育学校</v>
      </c>
    </row>
    <row r="197" spans="1:1" x14ac:dyDescent="0.25">
      <c r="A197" s="9" t="str">
        <f>口座!B98</f>
        <v>新潟市立高志中等教育学校</v>
      </c>
    </row>
    <row r="198" spans="1:1" x14ac:dyDescent="0.25">
      <c r="A198" s="9" t="str">
        <f>口座!B99</f>
        <v>新潟県立柏崎特別支援学校</v>
      </c>
    </row>
    <row r="199" spans="1:1" x14ac:dyDescent="0.25">
      <c r="A199" s="9" t="str">
        <f>口座!B100</f>
        <v>新潟明訓高等学校</v>
      </c>
    </row>
    <row r="200" spans="1:1" x14ac:dyDescent="0.25">
      <c r="A200" s="9" t="str">
        <f>口座!B101</f>
        <v>北越高等学校</v>
      </c>
    </row>
    <row r="201" spans="1:1" x14ac:dyDescent="0.25">
      <c r="A201" s="9" t="str">
        <f>口座!B102</f>
        <v>新潟青陵高等学校</v>
      </c>
    </row>
    <row r="202" spans="1:1" x14ac:dyDescent="0.25">
      <c r="A202" s="9" t="str">
        <f>口座!B103</f>
        <v>新潟清心女子高等学校</v>
      </c>
    </row>
    <row r="203" spans="1:1" x14ac:dyDescent="0.25">
      <c r="A203" s="9" t="str">
        <f>口座!B104</f>
        <v>敬和学園高等学校</v>
      </c>
    </row>
    <row r="204" spans="1:1" x14ac:dyDescent="0.25">
      <c r="A204" s="9" t="str">
        <f>口座!B105</f>
        <v>新潟第一高等学校</v>
      </c>
    </row>
    <row r="205" spans="1:1" x14ac:dyDescent="0.25">
      <c r="A205" s="9" t="str">
        <f>口座!B106</f>
        <v>東京学館新潟高等学校</v>
      </c>
    </row>
    <row r="206" spans="1:1" x14ac:dyDescent="0.25">
      <c r="A206" s="9" t="str">
        <f>口座!B107</f>
        <v>日本文理高等学校</v>
      </c>
    </row>
    <row r="207" spans="1:1" x14ac:dyDescent="0.25">
      <c r="A207" s="9" t="str">
        <f>口座!B108</f>
        <v>帝京長岡高等学校</v>
      </c>
    </row>
    <row r="208" spans="1:1" x14ac:dyDescent="0.25">
      <c r="A208" s="9" t="str">
        <f>口座!B109</f>
        <v>中越高等学校</v>
      </c>
    </row>
    <row r="209" spans="1:1" x14ac:dyDescent="0.25">
      <c r="A209" s="9" t="str">
        <f>口座!B110</f>
        <v>加茂暁星高等学校</v>
      </c>
    </row>
    <row r="210" spans="1:1" x14ac:dyDescent="0.25">
      <c r="A210" s="9" t="str">
        <f>口座!B111</f>
        <v>新発田中央高等学校</v>
      </c>
    </row>
    <row r="211" spans="1:1" x14ac:dyDescent="0.25">
      <c r="A211" s="9" t="str">
        <f>口座!B112</f>
        <v>新潟産業大学附属高等学校</v>
      </c>
    </row>
    <row r="212" spans="1:1" x14ac:dyDescent="0.25">
      <c r="A212" s="9" t="str">
        <f>口座!B113</f>
        <v>上越高等学校</v>
      </c>
    </row>
    <row r="213" spans="1:1" x14ac:dyDescent="0.25">
      <c r="A213" s="9" t="str">
        <f>口座!B114</f>
        <v>開志学園高等学校</v>
      </c>
    </row>
    <row r="214" spans="1:1" x14ac:dyDescent="0.25">
      <c r="A214" s="9" t="str">
        <f>口座!B115</f>
        <v>長岡英智高等学校</v>
      </c>
    </row>
    <row r="215" spans="1:1" x14ac:dyDescent="0.25">
      <c r="A215" s="9" t="str">
        <f>口座!B116</f>
        <v>第一学院高等学校新潟キャンパス</v>
      </c>
    </row>
    <row r="216" spans="1:1" x14ac:dyDescent="0.25">
      <c r="A216" s="9">
        <f>口座!B117</f>
        <v>0</v>
      </c>
    </row>
  </sheetData>
  <sheetProtection password="82A6" sheet="1" selectLockedCells="1"/>
  <mergeCells count="15">
    <mergeCell ref="D16:E16"/>
    <mergeCell ref="C21:D21"/>
    <mergeCell ref="C24:D24"/>
    <mergeCell ref="F24:G24"/>
    <mergeCell ref="D17:G17"/>
    <mergeCell ref="D4:G4"/>
    <mergeCell ref="D14:G14"/>
    <mergeCell ref="C1:G1"/>
    <mergeCell ref="C2:G2"/>
    <mergeCell ref="D13:G13"/>
    <mergeCell ref="D12:G12"/>
    <mergeCell ref="C10:G10"/>
    <mergeCell ref="E8:F8"/>
    <mergeCell ref="E9:F9"/>
    <mergeCell ref="D6:G6"/>
  </mergeCells>
  <phoneticPr fontId="3"/>
  <conditionalFormatting sqref="D4">
    <cfRule type="expression" dxfId="6" priority="9">
      <formula>$D$4="選択してください"</formula>
    </cfRule>
  </conditionalFormatting>
  <conditionalFormatting sqref="D6">
    <cfRule type="expression" dxfId="5" priority="10">
      <formula>$D$6="選択してください"</formula>
    </cfRule>
  </conditionalFormatting>
  <conditionalFormatting sqref="C9:G16">
    <cfRule type="containsErrors" dxfId="4" priority="5">
      <formula>ISERROR(C9)</formula>
    </cfRule>
  </conditionalFormatting>
  <conditionalFormatting sqref="C24:D24">
    <cfRule type="cellIs" dxfId="3" priority="1" operator="equal">
      <formula>"選択してください"</formula>
    </cfRule>
  </conditionalFormatting>
  <dataValidations count="2">
    <dataValidation type="list" allowBlank="1" showInputMessage="1" sqref="D6:G6">
      <formula1>$A$51:$A$60</formula1>
    </dataValidation>
    <dataValidation type="list" allowBlank="1" showInputMessage="1" sqref="D4:G4">
      <formula1>$A$101:$A$216</formula1>
    </dataValidation>
  </dataValidations>
  <pageMargins left="0.78740157480314965" right="0.78740157480314965" top="0.78740157480314965" bottom="0.78740157480314965" header="0.31496062992125984" footer="0.70866141732283472"/>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44"/>
  <sheetViews>
    <sheetView showGridLines="0" topLeftCell="B1" zoomScaleNormal="100" workbookViewId="0">
      <selection activeCell="F10" sqref="F10"/>
    </sheetView>
  </sheetViews>
  <sheetFormatPr defaultRowHeight="15.75" x14ac:dyDescent="0.25"/>
  <cols>
    <col min="1" max="1" width="36.109375" style="9" hidden="1" customWidth="1"/>
    <col min="2" max="2" width="1.77734375" style="9" customWidth="1"/>
    <col min="3" max="4" width="3.33203125" style="9" customWidth="1"/>
    <col min="5" max="5" width="10" style="9" customWidth="1"/>
    <col min="6" max="6" width="13.77734375" style="9" customWidth="1"/>
    <col min="7" max="7" width="2.77734375" style="9" customWidth="1"/>
    <col min="8" max="8" width="13.77734375" style="9" customWidth="1"/>
    <col min="9" max="9" width="19.77734375" style="9" customWidth="1"/>
    <col min="10" max="10" width="1.77734375" style="9" customWidth="1"/>
    <col min="11" max="16384" width="8.88671875" style="9"/>
  </cols>
  <sheetData>
    <row r="1" spans="1:10" ht="17.25" x14ac:dyDescent="0.25">
      <c r="C1" s="52"/>
      <c r="D1" s="52"/>
      <c r="E1" s="52"/>
      <c r="F1" s="52"/>
      <c r="G1" s="52"/>
      <c r="H1" s="52"/>
      <c r="I1" s="52"/>
    </row>
    <row r="2" spans="1:10" ht="27" customHeight="1" x14ac:dyDescent="0.25">
      <c r="C2" s="53" t="s">
        <v>270</v>
      </c>
      <c r="D2" s="53"/>
      <c r="E2" s="53"/>
      <c r="F2" s="54"/>
      <c r="G2" s="54"/>
      <c r="H2" s="54"/>
      <c r="I2" s="54"/>
    </row>
    <row r="3" spans="1:10" ht="27" customHeight="1" x14ac:dyDescent="0.25">
      <c r="C3" s="10"/>
      <c r="D3" s="10"/>
      <c r="E3" s="10"/>
      <c r="F3" s="11"/>
      <c r="G3" s="11"/>
      <c r="H3" s="11"/>
      <c r="I3" s="11"/>
    </row>
    <row r="4" spans="1:10" ht="45" customHeight="1" x14ac:dyDescent="0.25">
      <c r="C4" s="113" t="s">
        <v>30</v>
      </c>
      <c r="D4" s="114"/>
      <c r="E4" s="115"/>
      <c r="F4" s="107">
        <f>申請書!$D$4</f>
        <v>0</v>
      </c>
      <c r="G4" s="108"/>
      <c r="H4" s="108"/>
      <c r="I4" s="109"/>
      <c r="J4" s="13"/>
    </row>
    <row r="5" spans="1:10" ht="18" customHeight="1" x14ac:dyDescent="0.25">
      <c r="A5" s="14"/>
      <c r="B5" s="14"/>
      <c r="G5" s="14"/>
      <c r="H5" s="14"/>
    </row>
    <row r="6" spans="1:10" ht="45" customHeight="1" x14ac:dyDescent="0.25">
      <c r="A6" s="14"/>
      <c r="B6" s="14"/>
      <c r="C6" s="113" t="s">
        <v>37</v>
      </c>
      <c r="D6" s="114"/>
      <c r="E6" s="115"/>
      <c r="F6" s="110">
        <f>申請書!$D$6</f>
        <v>0</v>
      </c>
      <c r="G6" s="111"/>
      <c r="H6" s="111"/>
      <c r="I6" s="112"/>
      <c r="J6" s="13"/>
    </row>
    <row r="7" spans="1:10" ht="18" customHeight="1" x14ac:dyDescent="0.25">
      <c r="A7" s="14"/>
      <c r="B7" s="14"/>
      <c r="F7" s="15"/>
      <c r="I7" s="14"/>
    </row>
    <row r="8" spans="1:10" ht="30" customHeight="1" x14ac:dyDescent="0.25">
      <c r="C8" s="82" t="s">
        <v>271</v>
      </c>
      <c r="D8" s="83"/>
      <c r="E8" s="84"/>
      <c r="F8" s="61" t="s">
        <v>272</v>
      </c>
      <c r="G8" s="85"/>
      <c r="H8" s="84"/>
      <c r="I8" s="18" t="s">
        <v>268</v>
      </c>
    </row>
    <row r="9" spans="1:10" ht="30" customHeight="1" x14ac:dyDescent="0.25">
      <c r="C9" s="89" t="s">
        <v>283</v>
      </c>
      <c r="D9" s="90"/>
      <c r="E9" s="91"/>
      <c r="F9" s="39"/>
      <c r="G9" s="34" t="s">
        <v>280</v>
      </c>
      <c r="H9" s="40"/>
      <c r="I9" s="35"/>
    </row>
    <row r="10" spans="1:10" ht="30" customHeight="1" x14ac:dyDescent="0.25">
      <c r="C10" s="89" t="s">
        <v>273</v>
      </c>
      <c r="D10" s="90"/>
      <c r="E10" s="91"/>
      <c r="F10" s="39"/>
      <c r="G10" s="34" t="s">
        <v>281</v>
      </c>
      <c r="H10" s="40"/>
      <c r="I10" s="35" t="s">
        <v>282</v>
      </c>
    </row>
    <row r="11" spans="1:10" ht="30" customHeight="1" x14ac:dyDescent="0.25">
      <c r="C11" s="89" t="s">
        <v>274</v>
      </c>
      <c r="D11" s="90"/>
      <c r="E11" s="91"/>
      <c r="F11" s="98"/>
      <c r="G11" s="99"/>
      <c r="H11" s="100"/>
      <c r="I11" s="35"/>
    </row>
    <row r="12" spans="1:10" ht="30" customHeight="1" x14ac:dyDescent="0.25">
      <c r="C12" s="92" t="s">
        <v>275</v>
      </c>
      <c r="D12" s="93"/>
      <c r="E12" s="43" t="s">
        <v>422</v>
      </c>
      <c r="F12" s="101"/>
      <c r="G12" s="102"/>
      <c r="H12" s="103"/>
      <c r="I12" s="35" t="s">
        <v>424</v>
      </c>
    </row>
    <row r="13" spans="1:10" ht="30" customHeight="1" x14ac:dyDescent="0.25">
      <c r="C13" s="94"/>
      <c r="D13" s="95"/>
      <c r="E13" s="33" t="s">
        <v>423</v>
      </c>
      <c r="F13" s="98"/>
      <c r="G13" s="99"/>
      <c r="H13" s="100"/>
      <c r="I13" s="35" t="s">
        <v>425</v>
      </c>
    </row>
    <row r="14" spans="1:10" ht="30" customHeight="1" x14ac:dyDescent="0.25">
      <c r="C14" s="92" t="s">
        <v>276</v>
      </c>
      <c r="D14" s="93"/>
      <c r="E14" s="33" t="s">
        <v>279</v>
      </c>
      <c r="F14" s="98"/>
      <c r="G14" s="99"/>
      <c r="H14" s="100"/>
      <c r="I14" s="35"/>
    </row>
    <row r="15" spans="1:10" ht="30" customHeight="1" x14ac:dyDescent="0.25">
      <c r="C15" s="94"/>
      <c r="D15" s="95"/>
      <c r="E15" s="33" t="s">
        <v>278</v>
      </c>
      <c r="F15" s="104"/>
      <c r="G15" s="105"/>
      <c r="H15" s="106"/>
      <c r="I15" s="35" t="s">
        <v>284</v>
      </c>
    </row>
    <row r="16" spans="1:10" ht="123" customHeight="1" x14ac:dyDescent="0.25">
      <c r="C16" s="86" t="s">
        <v>277</v>
      </c>
      <c r="D16" s="87"/>
      <c r="E16" s="88"/>
      <c r="F16" s="77"/>
      <c r="G16" s="78"/>
      <c r="H16" s="79"/>
      <c r="I16" s="36" t="s">
        <v>289</v>
      </c>
    </row>
    <row r="17" spans="3:9" ht="66" customHeight="1" x14ac:dyDescent="0.25">
      <c r="C17" s="37" t="s">
        <v>287</v>
      </c>
      <c r="D17" s="96" t="s">
        <v>286</v>
      </c>
      <c r="E17" s="97"/>
      <c r="F17" s="97"/>
      <c r="G17" s="97"/>
      <c r="H17" s="97"/>
      <c r="I17" s="97"/>
    </row>
    <row r="18" spans="3:9" ht="9" customHeight="1" x14ac:dyDescent="0.25">
      <c r="G18" s="28"/>
      <c r="H18" s="28"/>
      <c r="I18" s="28"/>
    </row>
    <row r="19" spans="3:9" ht="21" customHeight="1" x14ac:dyDescent="0.25">
      <c r="C19" s="29" t="s">
        <v>285</v>
      </c>
      <c r="D19" s="29"/>
      <c r="E19" s="29"/>
    </row>
    <row r="20" spans="3:9" ht="9" customHeight="1" x14ac:dyDescent="0.25">
      <c r="C20" s="29"/>
      <c r="D20" s="29"/>
      <c r="E20" s="29"/>
    </row>
    <row r="21" spans="3:9" ht="21" customHeight="1" x14ac:dyDescent="0.25">
      <c r="C21" s="70">
        <f ca="1">TODAY()</f>
        <v>43320</v>
      </c>
      <c r="D21" s="70"/>
      <c r="E21" s="70"/>
      <c r="F21" s="71"/>
    </row>
    <row r="22" spans="3:9" ht="21" customHeight="1" x14ac:dyDescent="0.25">
      <c r="C22" s="29" t="s">
        <v>32</v>
      </c>
      <c r="D22" s="29"/>
      <c r="E22" s="29"/>
    </row>
    <row r="23" spans="3:9" ht="12" customHeight="1" x14ac:dyDescent="0.25">
      <c r="C23" s="29"/>
      <c r="D23" s="29"/>
      <c r="E23" s="29"/>
    </row>
    <row r="24" spans="3:9" ht="21" customHeight="1" x14ac:dyDescent="0.25">
      <c r="C24" s="72">
        <f>$F$4</f>
        <v>0</v>
      </c>
      <c r="D24" s="72"/>
      <c r="E24" s="72"/>
      <c r="F24" s="72"/>
      <c r="G24" s="80" t="s">
        <v>33</v>
      </c>
      <c r="H24" s="81"/>
      <c r="I24" s="38" t="str">
        <f>申請書!F24&amp;""</f>
        <v/>
      </c>
    </row>
    <row r="51" spans="1:2" ht="31.5" hidden="1" x14ac:dyDescent="0.25">
      <c r="A51" s="30" t="str">
        <f>大会情報!A2</f>
        <v>第 42 回文部科学大臣杯
全国高等学校囲碁選手権大会</v>
      </c>
      <c r="B51" s="30"/>
    </row>
    <row r="52" spans="1:2" ht="31.5" hidden="1" x14ac:dyDescent="0.25">
      <c r="A52" s="30" t="str">
        <f>大会情報!A3</f>
        <v>第 27 回全国高等学校文化連盟
将棋新人大会</v>
      </c>
    </row>
    <row r="53" spans="1:2" hidden="1" x14ac:dyDescent="0.25">
      <c r="A53" s="30" t="str">
        <f>大会情報!A4</f>
        <v>第 54回 関東高等学校演劇研究大会</v>
      </c>
    </row>
    <row r="54" spans="1:2" ht="31.5" hidden="1" x14ac:dyDescent="0.25">
      <c r="A54" s="30" t="str">
        <f>大会情報!A5</f>
        <v>第85回 NHK 全国学校音楽コンクール
関東甲信越ブロックコンクール</v>
      </c>
      <c r="B54" s="30"/>
    </row>
    <row r="55" spans="1:2" hidden="1" x14ac:dyDescent="0.25">
      <c r="A55" s="30" t="str">
        <f>大会情報!A6</f>
        <v>第 73回関東合唱コンクール</v>
      </c>
    </row>
    <row r="56" spans="1:2" ht="31.5" hidden="1" x14ac:dyDescent="0.25">
      <c r="A56" s="30" t="str">
        <f>大会情報!A7</f>
        <v>第 24 回西関東吹奏楽コンクール
高等学校 A の部</v>
      </c>
      <c r="B56" s="30"/>
    </row>
    <row r="57" spans="1:2" ht="31.5" hidden="1" x14ac:dyDescent="0.25">
      <c r="A57" s="30" t="str">
        <f>大会情報!A8</f>
        <v>第 24 回西関東吹奏楽コンクール
高等学校 B の部</v>
      </c>
      <c r="B57" s="30"/>
    </row>
    <row r="58" spans="1:2" ht="31.5" hidden="1" x14ac:dyDescent="0.25">
      <c r="A58" s="30" t="str">
        <f>大会情報!A9</f>
        <v>第 15 回北信越高等学校
選抜放送大会</v>
      </c>
    </row>
    <row r="59" spans="1:2" ht="31.5" hidden="1" x14ac:dyDescent="0.25">
      <c r="A59" s="30" t="str">
        <f>大会情報!A10</f>
        <v>第34回北信越高等学校
囲碁選手権大会</v>
      </c>
      <c r="B59" s="30"/>
    </row>
    <row r="60" spans="1:2" ht="31.5" hidden="1" x14ac:dyDescent="0.25">
      <c r="A60" s="30" t="str">
        <f>大会情報!A11</f>
        <v>第30回北信越高等学校
かるた選手権大会</v>
      </c>
    </row>
    <row r="61" spans="1:2" hidden="1" x14ac:dyDescent="0.25"/>
    <row r="62" spans="1:2" hidden="1" x14ac:dyDescent="0.25"/>
    <row r="63" spans="1:2" hidden="1" x14ac:dyDescent="0.25"/>
    <row r="64" spans="1:2"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spans="1:1" hidden="1" x14ac:dyDescent="0.25"/>
    <row r="98" spans="1:1" hidden="1" x14ac:dyDescent="0.25"/>
    <row r="99" spans="1:1" hidden="1" x14ac:dyDescent="0.25"/>
    <row r="100" spans="1:1" hidden="1" x14ac:dyDescent="0.25"/>
    <row r="101" spans="1:1" hidden="1" x14ac:dyDescent="0.25">
      <c r="A101" s="9" t="str">
        <f>口座!B2</f>
        <v>新潟県立新潟高等学校</v>
      </c>
    </row>
    <row r="102" spans="1:1" hidden="1" x14ac:dyDescent="0.25">
      <c r="A102" s="9" t="str">
        <f>口座!B3</f>
        <v>新潟県立新潟中央高等学校</v>
      </c>
    </row>
    <row r="103" spans="1:1" hidden="1" x14ac:dyDescent="0.25">
      <c r="A103" s="9" t="str">
        <f>口座!B4</f>
        <v>新潟県立新潟南高等学校</v>
      </c>
    </row>
    <row r="104" spans="1:1" hidden="1" x14ac:dyDescent="0.25">
      <c r="A104" s="9" t="str">
        <f>口座!B5</f>
        <v>新潟県立新潟江南高等学校</v>
      </c>
    </row>
    <row r="105" spans="1:1" hidden="1" x14ac:dyDescent="0.25">
      <c r="A105" s="9" t="str">
        <f>口座!B6</f>
        <v>新潟県立新潟西高等学校</v>
      </c>
    </row>
    <row r="106" spans="1:1" hidden="1" x14ac:dyDescent="0.25">
      <c r="A106" s="9" t="str">
        <f>口座!B7</f>
        <v>新潟県立新潟東高等学校</v>
      </c>
    </row>
    <row r="107" spans="1:1" hidden="1" x14ac:dyDescent="0.25">
      <c r="A107" s="9" t="str">
        <f>口座!B8</f>
        <v>新潟県立新潟北高等学校</v>
      </c>
    </row>
    <row r="108" spans="1:1" hidden="1" x14ac:dyDescent="0.25">
      <c r="A108" s="9" t="str">
        <f>口座!B9</f>
        <v>新潟県立新潟工業高等学校</v>
      </c>
    </row>
    <row r="109" spans="1:1" hidden="1" x14ac:dyDescent="0.25">
      <c r="A109" s="9" t="str">
        <f>口座!B10</f>
        <v>新潟県立新潟商業高等学校</v>
      </c>
    </row>
    <row r="110" spans="1:1" hidden="1" x14ac:dyDescent="0.25">
      <c r="A110" s="9" t="str">
        <f>口座!B11</f>
        <v>新潟県立新潟向陽高等学校</v>
      </c>
    </row>
    <row r="111" spans="1:1" hidden="1" x14ac:dyDescent="0.25">
      <c r="A111" s="9" t="str">
        <f>口座!B12</f>
        <v>新潟県立新潟翠江高等学校・定時制</v>
      </c>
    </row>
    <row r="112" spans="1:1" hidden="1" x14ac:dyDescent="0.25">
      <c r="A112" s="9" t="str">
        <f>口座!B13</f>
        <v>新潟県立新潟翠江高等学校・通信制</v>
      </c>
    </row>
    <row r="113" spans="1:1" hidden="1" x14ac:dyDescent="0.25">
      <c r="A113" s="9" t="str">
        <f>口座!B14</f>
        <v>新潟県立巻高等学校</v>
      </c>
    </row>
    <row r="114" spans="1:1" hidden="1" x14ac:dyDescent="0.25">
      <c r="A114" s="9" t="str">
        <f>口座!B15</f>
        <v>新潟県立巻総合高等学校</v>
      </c>
    </row>
    <row r="115" spans="1:1" hidden="1" x14ac:dyDescent="0.25">
      <c r="A115" s="9" t="e">
        <f>口座!#REF!</f>
        <v>#REF!</v>
      </c>
    </row>
    <row r="116" spans="1:1" hidden="1" x14ac:dyDescent="0.25">
      <c r="A116" s="9" t="str">
        <f>口座!B16</f>
        <v>新潟県立豊栄高等学校</v>
      </c>
    </row>
    <row r="117" spans="1:1" hidden="1" x14ac:dyDescent="0.25">
      <c r="A117" s="9" t="str">
        <f>口座!B17</f>
        <v>新潟県立新津高等学校</v>
      </c>
    </row>
    <row r="118" spans="1:1" hidden="1" x14ac:dyDescent="0.25">
      <c r="A118" s="9" t="str">
        <f>口座!B18</f>
        <v>新潟県立新津工業高等学校</v>
      </c>
    </row>
    <row r="119" spans="1:1" hidden="1" x14ac:dyDescent="0.25">
      <c r="A119" s="9" t="str">
        <f>口座!B19</f>
        <v>新潟県立新津南高等学校</v>
      </c>
    </row>
    <row r="120" spans="1:1" hidden="1" x14ac:dyDescent="0.25">
      <c r="A120" s="9" t="str">
        <f>口座!B20</f>
        <v>新潟県立白根高等学校</v>
      </c>
    </row>
    <row r="121" spans="1:1" hidden="1" x14ac:dyDescent="0.25">
      <c r="A121" s="9" t="str">
        <f>口座!B21</f>
        <v>新潟県立五泉高等学校</v>
      </c>
    </row>
    <row r="122" spans="1:1" hidden="1" x14ac:dyDescent="0.25">
      <c r="A122" s="9" t="str">
        <f>口座!B22</f>
        <v>新潟県立村松高等学校</v>
      </c>
    </row>
    <row r="123" spans="1:1" hidden="1" x14ac:dyDescent="0.25">
      <c r="A123" s="9" t="str">
        <f>口座!B23</f>
        <v>新潟県立阿賀黎明高等学校</v>
      </c>
    </row>
    <row r="124" spans="1:1" hidden="1" x14ac:dyDescent="0.25">
      <c r="A124" s="9" t="str">
        <f>口座!B24</f>
        <v>新潟県立新発田高等学校</v>
      </c>
    </row>
    <row r="125" spans="1:1" hidden="1" x14ac:dyDescent="0.25">
      <c r="A125" s="9" t="str">
        <f>口座!B25</f>
        <v>新潟県立西新発田高等学校</v>
      </c>
    </row>
    <row r="126" spans="1:1" hidden="1" x14ac:dyDescent="0.25">
      <c r="A126" s="9" t="str">
        <f>口座!B26</f>
        <v>新潟県立新発田南高等学校</v>
      </c>
    </row>
    <row r="127" spans="1:1" hidden="1" x14ac:dyDescent="0.25">
      <c r="A127" s="9" t="str">
        <f>口座!B27</f>
        <v>新潟県立新発田南高等学校豊浦分校</v>
      </c>
    </row>
    <row r="128" spans="1:1" hidden="1" x14ac:dyDescent="0.25">
      <c r="A128" s="9" t="str">
        <f>口座!B28</f>
        <v>新潟県立新発田農業高等学校</v>
      </c>
    </row>
    <row r="129" spans="1:1" hidden="1" x14ac:dyDescent="0.25">
      <c r="A129" s="9" t="str">
        <f>口座!B29</f>
        <v>新潟県立新発田商業高等学校</v>
      </c>
    </row>
    <row r="130" spans="1:1" hidden="1" x14ac:dyDescent="0.25">
      <c r="A130" s="9" t="str">
        <f>口座!B30</f>
        <v>新潟県立村上高等学校</v>
      </c>
    </row>
    <row r="131" spans="1:1" hidden="1" x14ac:dyDescent="0.25">
      <c r="A131" s="9" t="str">
        <f>口座!B31</f>
        <v>新潟県立村上桜ヶ丘高等学校</v>
      </c>
    </row>
    <row r="132" spans="1:1" hidden="1" x14ac:dyDescent="0.25">
      <c r="A132" s="9" t="str">
        <f>口座!B32</f>
        <v>新潟県立荒川高等学校</v>
      </c>
    </row>
    <row r="133" spans="1:1" hidden="1" x14ac:dyDescent="0.25">
      <c r="A133" s="9" t="str">
        <f>口座!B33</f>
        <v>新潟県立中条高等学校</v>
      </c>
    </row>
    <row r="134" spans="1:1" hidden="1" x14ac:dyDescent="0.25">
      <c r="A134" s="9" t="str">
        <f>口座!B34</f>
        <v>新潟県立阿賀野高等学校</v>
      </c>
    </row>
    <row r="135" spans="1:1" hidden="1" x14ac:dyDescent="0.25">
      <c r="A135" s="9" t="str">
        <f>口座!B35</f>
        <v>新潟県立長岡高等学校</v>
      </c>
    </row>
    <row r="136" spans="1:1" hidden="1" x14ac:dyDescent="0.25">
      <c r="A136" s="9" t="str">
        <f>口座!B36</f>
        <v>新潟県立長岡大手高等学校</v>
      </c>
    </row>
    <row r="137" spans="1:1" hidden="1" x14ac:dyDescent="0.25">
      <c r="A137" s="9" t="str">
        <f>口座!B37</f>
        <v>新潟県立長岡向陵高等学校</v>
      </c>
    </row>
    <row r="138" spans="1:1" hidden="1" x14ac:dyDescent="0.25">
      <c r="A138" s="9" t="str">
        <f>口座!B38</f>
        <v>新潟県立長岡明徳高等学校</v>
      </c>
    </row>
    <row r="139" spans="1:1" hidden="1" x14ac:dyDescent="0.25">
      <c r="A139" s="9" t="str">
        <f>口座!B39</f>
        <v>新潟県立長岡農業高等学校</v>
      </c>
    </row>
    <row r="140" spans="1:1" hidden="1" x14ac:dyDescent="0.25">
      <c r="A140" s="9" t="str">
        <f>口座!B40</f>
        <v>新潟県立長岡工業高等学校</v>
      </c>
    </row>
    <row r="141" spans="1:1" hidden="1" x14ac:dyDescent="0.25">
      <c r="A141" s="9" t="str">
        <f>口座!B41</f>
        <v>新潟県立長岡商業高等学校</v>
      </c>
    </row>
    <row r="142" spans="1:1" hidden="1" x14ac:dyDescent="0.25">
      <c r="A142" s="9" t="str">
        <f>口座!B42</f>
        <v>新潟県立正徳館高等学校</v>
      </c>
    </row>
    <row r="143" spans="1:1" hidden="1" x14ac:dyDescent="0.25">
      <c r="A143" s="9" t="str">
        <f>口座!B43</f>
        <v>新潟県立栃尾高等学校</v>
      </c>
    </row>
    <row r="144" spans="1:1" hidden="1" x14ac:dyDescent="0.25">
      <c r="A144" s="9" t="str">
        <f>口座!B44</f>
        <v>新潟県立見附高等学校</v>
      </c>
    </row>
    <row r="145" spans="1:1" hidden="1" x14ac:dyDescent="0.25">
      <c r="A145" s="9" t="str">
        <f>口座!B45</f>
        <v>新潟県立三条高等学校</v>
      </c>
    </row>
    <row r="146" spans="1:1" hidden="1" x14ac:dyDescent="0.25">
      <c r="A146" s="9" t="str">
        <f>口座!B46</f>
        <v>新潟県立三条東高等学校</v>
      </c>
    </row>
    <row r="147" spans="1:1" hidden="1" x14ac:dyDescent="0.25">
      <c r="A147" s="9" t="str">
        <f>口座!B47</f>
        <v>新潟県立新潟県央工業高等学校</v>
      </c>
    </row>
    <row r="148" spans="1:1" hidden="1" x14ac:dyDescent="0.25">
      <c r="A148" s="9" t="str">
        <f>口座!B48</f>
        <v>新潟県立三条商業高等学校</v>
      </c>
    </row>
    <row r="149" spans="1:1" hidden="1" x14ac:dyDescent="0.25">
      <c r="A149" s="9" t="str">
        <f>口座!B49</f>
        <v>新潟県立吉田高等学校</v>
      </c>
    </row>
    <row r="150" spans="1:1" hidden="1" x14ac:dyDescent="0.25">
      <c r="A150" s="9" t="str">
        <f>口座!B50</f>
        <v>新潟県立分水高等学校</v>
      </c>
    </row>
    <row r="151" spans="1:1" hidden="1" x14ac:dyDescent="0.25">
      <c r="A151" s="9" t="str">
        <f>口座!B51</f>
        <v>新潟県立加茂高等学校</v>
      </c>
    </row>
    <row r="152" spans="1:1" hidden="1" x14ac:dyDescent="0.25">
      <c r="A152" s="9" t="str">
        <f>口座!B52</f>
        <v>新潟県立加茂農林高等学校</v>
      </c>
    </row>
    <row r="153" spans="1:1" hidden="1" x14ac:dyDescent="0.25">
      <c r="A153" s="9" t="str">
        <f>口座!B53</f>
        <v>新潟県立小千谷高等学校</v>
      </c>
    </row>
    <row r="154" spans="1:1" hidden="1" x14ac:dyDescent="0.25">
      <c r="A154" s="9" t="str">
        <f>口座!B54</f>
        <v>新潟県立小千谷西高等学校</v>
      </c>
    </row>
    <row r="155" spans="1:1" hidden="1" x14ac:dyDescent="0.25">
      <c r="A155" s="9" t="str">
        <f>口座!B55</f>
        <v>新潟県立堀之内高等学校</v>
      </c>
    </row>
    <row r="156" spans="1:1" hidden="1" x14ac:dyDescent="0.25">
      <c r="A156" s="9" t="str">
        <f>口座!B56</f>
        <v>新潟県立小出高等学校</v>
      </c>
    </row>
    <row r="157" spans="1:1" hidden="1" x14ac:dyDescent="0.25">
      <c r="A157" s="9" t="str">
        <f>口座!B57</f>
        <v>新潟県立国際情報高等学校</v>
      </c>
    </row>
    <row r="158" spans="1:1" hidden="1" x14ac:dyDescent="0.25">
      <c r="A158" s="9" t="str">
        <f>口座!B58</f>
        <v>新潟県立六日町高等学校</v>
      </c>
    </row>
    <row r="159" spans="1:1" hidden="1" x14ac:dyDescent="0.25">
      <c r="A159" s="9" t="str">
        <f>口座!B59</f>
        <v>新潟県立八海高等学校</v>
      </c>
    </row>
    <row r="160" spans="1:1" hidden="1" x14ac:dyDescent="0.25">
      <c r="A160" s="9" t="str">
        <f>口座!B60</f>
        <v>新潟県立塩沢商工高等学校</v>
      </c>
    </row>
    <row r="161" spans="1:1" hidden="1" x14ac:dyDescent="0.25">
      <c r="A161" s="9" t="str">
        <f>口座!B61</f>
        <v>新潟県立十日町高等学校・全日制</v>
      </c>
    </row>
    <row r="162" spans="1:1" hidden="1" x14ac:dyDescent="0.25">
      <c r="A162" s="9" t="str">
        <f>口座!B62</f>
        <v>新潟県立十日町高等学校・定時制</v>
      </c>
    </row>
    <row r="163" spans="1:1" hidden="1" x14ac:dyDescent="0.25">
      <c r="A163" s="9" t="str">
        <f>口座!B63</f>
        <v>新潟県立十日町高等学校松之山分校</v>
      </c>
    </row>
    <row r="164" spans="1:1" hidden="1" x14ac:dyDescent="0.25">
      <c r="A164" s="9" t="str">
        <f>口座!B64</f>
        <v>新潟県立十日町総合高等学校</v>
      </c>
    </row>
    <row r="165" spans="1:1" hidden="1" x14ac:dyDescent="0.25">
      <c r="A165" s="9" t="str">
        <f>口座!B65</f>
        <v>新潟県立川西高等学校</v>
      </c>
    </row>
    <row r="166" spans="1:1" hidden="1" x14ac:dyDescent="0.25">
      <c r="A166" s="9" t="str">
        <f>口座!B66</f>
        <v>新潟県立松代高等学校</v>
      </c>
    </row>
    <row r="167" spans="1:1" hidden="1" x14ac:dyDescent="0.25">
      <c r="A167" s="9" t="str">
        <f>口座!B67</f>
        <v>新潟県立柏崎高等学校</v>
      </c>
    </row>
    <row r="168" spans="1:1" hidden="1" x14ac:dyDescent="0.25">
      <c r="A168" s="9" t="str">
        <f>口座!B68</f>
        <v>新潟県立柏崎常盤高等学校</v>
      </c>
    </row>
    <row r="169" spans="1:1" hidden="1" x14ac:dyDescent="0.25">
      <c r="A169" s="9" t="str">
        <f>口座!B69</f>
        <v>新潟県立柏崎総合高等学校</v>
      </c>
    </row>
    <row r="170" spans="1:1" hidden="1" x14ac:dyDescent="0.25">
      <c r="A170" s="9" t="str">
        <f>口座!B70</f>
        <v>新潟県立柏崎工業高等学校</v>
      </c>
    </row>
    <row r="171" spans="1:1" hidden="1" x14ac:dyDescent="0.25">
      <c r="A171" s="9" t="str">
        <f>口座!B71</f>
        <v>新潟県立出雲崎高等学校</v>
      </c>
    </row>
    <row r="172" spans="1:1" hidden="1" x14ac:dyDescent="0.25">
      <c r="A172" s="9" t="str">
        <f>口座!B72</f>
        <v>新潟県立高田高等学校</v>
      </c>
    </row>
    <row r="173" spans="1:1" hidden="1" x14ac:dyDescent="0.25">
      <c r="A173" s="9" t="str">
        <f>口座!B73</f>
        <v>新潟県立高田高等学校安塚分校</v>
      </c>
    </row>
    <row r="174" spans="1:1" hidden="1" x14ac:dyDescent="0.25">
      <c r="A174" s="9" t="str">
        <f>口座!B74</f>
        <v>新潟県立高田北城高等学校</v>
      </c>
    </row>
    <row r="175" spans="1:1" hidden="1" x14ac:dyDescent="0.25">
      <c r="A175" s="9" t="str">
        <f>口座!B75</f>
        <v>新潟県立高田南城高等学校・定時制</v>
      </c>
    </row>
    <row r="176" spans="1:1" hidden="1" x14ac:dyDescent="0.25">
      <c r="A176" s="9" t="str">
        <f>口座!B76</f>
        <v>新潟県立高田南城高等学校・通信制</v>
      </c>
    </row>
    <row r="177" spans="1:1" hidden="1" x14ac:dyDescent="0.25">
      <c r="A177" s="9" t="str">
        <f>口座!B77</f>
        <v>新潟県立高田農業高等学校</v>
      </c>
    </row>
    <row r="178" spans="1:1" hidden="1" x14ac:dyDescent="0.25">
      <c r="A178" s="9" t="str">
        <f>口座!B78</f>
        <v>新潟県立上越総合技術高等学校</v>
      </c>
    </row>
    <row r="179" spans="1:1" hidden="1" x14ac:dyDescent="0.25">
      <c r="A179" s="9" t="str">
        <f>口座!B79</f>
        <v>新潟県立高田商業高等学校</v>
      </c>
    </row>
    <row r="180" spans="1:1" hidden="1" x14ac:dyDescent="0.25">
      <c r="A180" s="9" t="str">
        <f>口座!B80</f>
        <v>新潟県立久比岐高等学校</v>
      </c>
    </row>
    <row r="181" spans="1:1" hidden="1" x14ac:dyDescent="0.25">
      <c r="A181" s="9" t="str">
        <f>口座!B81</f>
        <v>新潟県立有恒高等学校</v>
      </c>
    </row>
    <row r="182" spans="1:1" hidden="1" x14ac:dyDescent="0.25">
      <c r="A182" s="9" t="str">
        <f>口座!B82</f>
        <v>新潟県立新井高等学校</v>
      </c>
    </row>
    <row r="183" spans="1:1" hidden="1" x14ac:dyDescent="0.25">
      <c r="A183" s="9" t="str">
        <f>口座!B83</f>
        <v>新潟県立糸魚川高等学校</v>
      </c>
    </row>
    <row r="184" spans="1:1" hidden="1" x14ac:dyDescent="0.25">
      <c r="A184" s="9" t="str">
        <f>口座!B84</f>
        <v>新潟県立糸魚川白嶺高等学校</v>
      </c>
    </row>
    <row r="185" spans="1:1" hidden="1" x14ac:dyDescent="0.25">
      <c r="A185" s="9" t="str">
        <f>口座!B85</f>
        <v>新潟県立海洋高等学校</v>
      </c>
    </row>
    <row r="186" spans="1:1" hidden="1" x14ac:dyDescent="0.25">
      <c r="A186" s="9" t="str">
        <f>口座!B86</f>
        <v>新潟県立佐渡高等学校</v>
      </c>
    </row>
    <row r="187" spans="1:1" hidden="1" x14ac:dyDescent="0.25">
      <c r="A187" s="9" t="str">
        <f>口座!B87</f>
        <v>新潟県立佐渡高等学校相川分校</v>
      </c>
    </row>
    <row r="188" spans="1:1" hidden="1" x14ac:dyDescent="0.25">
      <c r="A188" s="9" t="str">
        <f>口座!B88</f>
        <v>新潟県立羽茂高等学校</v>
      </c>
    </row>
    <row r="189" spans="1:1" hidden="1" x14ac:dyDescent="0.25">
      <c r="A189" s="9" t="str">
        <f>口座!B89</f>
        <v>新潟県立佐渡総合高等学校</v>
      </c>
    </row>
    <row r="190" spans="1:1" hidden="1" x14ac:dyDescent="0.25">
      <c r="A190" s="9" t="e">
        <f>口座!#REF!</f>
        <v>#REF!</v>
      </c>
    </row>
    <row r="191" spans="1:1" hidden="1" x14ac:dyDescent="0.25">
      <c r="A191" s="9" t="str">
        <f>口座!B90</f>
        <v>新潟市立万代高等学校</v>
      </c>
    </row>
    <row r="192" spans="1:1" hidden="1" x14ac:dyDescent="0.25">
      <c r="A192" s="9" t="str">
        <f>口座!B91</f>
        <v>新潟市立明鏡高等学校</v>
      </c>
    </row>
    <row r="193" spans="1:1" hidden="1" x14ac:dyDescent="0.25">
      <c r="A193" s="9" t="str">
        <f>口座!B92</f>
        <v>新潟県立村上中等教育学校</v>
      </c>
    </row>
    <row r="194" spans="1:1" hidden="1" x14ac:dyDescent="0.25">
      <c r="A194" s="9" t="str">
        <f>口座!B93</f>
        <v>新潟県立柏崎翔洋中等教育学校</v>
      </c>
    </row>
    <row r="195" spans="1:1" hidden="1" x14ac:dyDescent="0.25">
      <c r="A195" s="9" t="str">
        <f>口座!B94</f>
        <v>新潟県立燕中等教育学校</v>
      </c>
    </row>
    <row r="196" spans="1:1" hidden="1" x14ac:dyDescent="0.25">
      <c r="A196" s="9" t="str">
        <f>口座!B95</f>
        <v>新潟県立津南中等教育学校</v>
      </c>
    </row>
    <row r="197" spans="1:1" hidden="1" x14ac:dyDescent="0.25">
      <c r="A197" s="9" t="str">
        <f>口座!B96</f>
        <v>新潟県立直江津中等教育学校</v>
      </c>
    </row>
    <row r="198" spans="1:1" hidden="1" x14ac:dyDescent="0.25">
      <c r="A198" s="9" t="str">
        <f>口座!B97</f>
        <v>新潟県立佐渡中等教育学校</v>
      </c>
    </row>
    <row r="199" spans="1:1" hidden="1" x14ac:dyDescent="0.25">
      <c r="A199" s="9" t="str">
        <f>口座!B98</f>
        <v>新潟市立高志中等教育学校</v>
      </c>
    </row>
    <row r="200" spans="1:1" hidden="1" x14ac:dyDescent="0.25">
      <c r="A200" s="9" t="str">
        <f>口座!B99</f>
        <v>新潟県立柏崎特別支援学校</v>
      </c>
    </row>
    <row r="201" spans="1:1" hidden="1" x14ac:dyDescent="0.25">
      <c r="A201" s="9" t="str">
        <f>口座!B100</f>
        <v>新潟明訓高等学校</v>
      </c>
    </row>
    <row r="202" spans="1:1" hidden="1" x14ac:dyDescent="0.25">
      <c r="A202" s="9" t="str">
        <f>口座!B101</f>
        <v>北越高等学校</v>
      </c>
    </row>
    <row r="203" spans="1:1" hidden="1" x14ac:dyDescent="0.25">
      <c r="A203" s="9" t="str">
        <f>口座!B102</f>
        <v>新潟青陵高等学校</v>
      </c>
    </row>
    <row r="204" spans="1:1" hidden="1" x14ac:dyDescent="0.25">
      <c r="A204" s="9" t="str">
        <f>口座!B103</f>
        <v>新潟清心女子高等学校</v>
      </c>
    </row>
    <row r="205" spans="1:1" hidden="1" x14ac:dyDescent="0.25">
      <c r="A205" s="9" t="str">
        <f>口座!B104</f>
        <v>敬和学園高等学校</v>
      </c>
    </row>
    <row r="206" spans="1:1" hidden="1" x14ac:dyDescent="0.25">
      <c r="A206" s="9" t="str">
        <f>口座!B105</f>
        <v>新潟第一高等学校</v>
      </c>
    </row>
    <row r="207" spans="1:1" hidden="1" x14ac:dyDescent="0.25">
      <c r="A207" s="9" t="str">
        <f>口座!B106</f>
        <v>東京学館新潟高等学校</v>
      </c>
    </row>
    <row r="208" spans="1:1" hidden="1" x14ac:dyDescent="0.25">
      <c r="A208" s="9" t="str">
        <f>口座!B107</f>
        <v>日本文理高等学校</v>
      </c>
    </row>
    <row r="209" spans="1:1" hidden="1" x14ac:dyDescent="0.25">
      <c r="A209" s="9" t="str">
        <f>口座!B108</f>
        <v>帝京長岡高等学校</v>
      </c>
    </row>
    <row r="210" spans="1:1" hidden="1" x14ac:dyDescent="0.25">
      <c r="A210" s="9" t="str">
        <f>口座!B109</f>
        <v>中越高等学校</v>
      </c>
    </row>
    <row r="211" spans="1:1" hidden="1" x14ac:dyDescent="0.25">
      <c r="A211" s="9" t="str">
        <f>口座!B110</f>
        <v>加茂暁星高等学校</v>
      </c>
    </row>
    <row r="212" spans="1:1" hidden="1" x14ac:dyDescent="0.25">
      <c r="A212" s="9" t="str">
        <f>口座!B111</f>
        <v>新発田中央高等学校</v>
      </c>
    </row>
    <row r="213" spans="1:1" hidden="1" x14ac:dyDescent="0.25">
      <c r="A213" s="9" t="str">
        <f>口座!B112</f>
        <v>新潟産業大学附属高等学校</v>
      </c>
    </row>
    <row r="214" spans="1:1" hidden="1" x14ac:dyDescent="0.25">
      <c r="A214" s="9" t="str">
        <f>口座!B113</f>
        <v>上越高等学校</v>
      </c>
    </row>
    <row r="215" spans="1:1" hidden="1" x14ac:dyDescent="0.25">
      <c r="A215" s="9" t="str">
        <f>口座!B114</f>
        <v>開志学園高等学校</v>
      </c>
    </row>
    <row r="216" spans="1:1" hidden="1" x14ac:dyDescent="0.25">
      <c r="A216" s="9" t="str">
        <f>口座!B115</f>
        <v>長岡英智高等学校</v>
      </c>
    </row>
    <row r="217" spans="1:1" hidden="1" x14ac:dyDescent="0.25">
      <c r="A217" s="9" t="str">
        <f>口座!B116</f>
        <v>第一学院高等学校新潟キャンパス</v>
      </c>
    </row>
    <row r="218" spans="1:1" hidden="1" x14ac:dyDescent="0.25">
      <c r="A218" s="9">
        <f>口座!B117</f>
        <v>0</v>
      </c>
    </row>
    <row r="219" spans="1:1" hidden="1" x14ac:dyDescent="0.25">
      <c r="A219" s="9">
        <f>口座!B118</f>
        <v>0</v>
      </c>
    </row>
    <row r="220" spans="1:1" hidden="1" x14ac:dyDescent="0.25">
      <c r="A220" s="9">
        <f>口座!B119</f>
        <v>0</v>
      </c>
    </row>
    <row r="221" spans="1:1" hidden="1" x14ac:dyDescent="0.25">
      <c r="A221" s="9">
        <f>口座!B120</f>
        <v>0</v>
      </c>
    </row>
    <row r="222" spans="1:1" hidden="1" x14ac:dyDescent="0.25">
      <c r="A222" s="9">
        <f>口座!B121</f>
        <v>0</v>
      </c>
    </row>
    <row r="223" spans="1:1" hidden="1" x14ac:dyDescent="0.25">
      <c r="A223" s="9">
        <f>口座!B122</f>
        <v>0</v>
      </c>
    </row>
    <row r="224" spans="1:1" hidden="1" x14ac:dyDescent="0.25">
      <c r="A224" s="9">
        <f>口座!B123</f>
        <v>0</v>
      </c>
    </row>
    <row r="225" spans="1:1" hidden="1" x14ac:dyDescent="0.25">
      <c r="A225" s="9">
        <f>口座!B124</f>
        <v>0</v>
      </c>
    </row>
    <row r="226" spans="1:1" hidden="1" x14ac:dyDescent="0.25">
      <c r="A226" s="9">
        <f>口座!B125</f>
        <v>0</v>
      </c>
    </row>
    <row r="227" spans="1:1" hidden="1" x14ac:dyDescent="0.25">
      <c r="A227" s="9">
        <f>口座!B126</f>
        <v>0</v>
      </c>
    </row>
    <row r="228" spans="1:1" hidden="1" x14ac:dyDescent="0.25">
      <c r="A228" s="9">
        <f>口座!B127</f>
        <v>0</v>
      </c>
    </row>
    <row r="229" spans="1:1" hidden="1" x14ac:dyDescent="0.25">
      <c r="A229" s="9">
        <f>口座!B128</f>
        <v>0</v>
      </c>
    </row>
    <row r="230" spans="1:1" hidden="1" x14ac:dyDescent="0.25">
      <c r="A230" s="9">
        <f>口座!B129</f>
        <v>0</v>
      </c>
    </row>
    <row r="231" spans="1:1" hidden="1" x14ac:dyDescent="0.25">
      <c r="A231" s="9">
        <f>口座!B130</f>
        <v>0</v>
      </c>
    </row>
    <row r="232" spans="1:1" hidden="1" x14ac:dyDescent="0.25">
      <c r="A232" s="9">
        <f>口座!B131</f>
        <v>0</v>
      </c>
    </row>
    <row r="233" spans="1:1" hidden="1" x14ac:dyDescent="0.25">
      <c r="A233" s="9">
        <f>口座!B132</f>
        <v>0</v>
      </c>
    </row>
    <row r="234" spans="1:1" hidden="1" x14ac:dyDescent="0.25">
      <c r="A234" s="9">
        <f>口座!B133</f>
        <v>0</v>
      </c>
    </row>
    <row r="235" spans="1:1" hidden="1" x14ac:dyDescent="0.25">
      <c r="A235" s="9">
        <f>口座!B134</f>
        <v>0</v>
      </c>
    </row>
    <row r="236" spans="1:1" hidden="1" x14ac:dyDescent="0.25">
      <c r="A236" s="9">
        <f>口座!B135</f>
        <v>0</v>
      </c>
    </row>
    <row r="237" spans="1:1" hidden="1" x14ac:dyDescent="0.25">
      <c r="A237" s="9">
        <f>口座!B136</f>
        <v>0</v>
      </c>
    </row>
    <row r="238" spans="1:1" hidden="1" x14ac:dyDescent="0.25">
      <c r="A238" s="9">
        <f>口座!B137</f>
        <v>0</v>
      </c>
    </row>
    <row r="239" spans="1:1" hidden="1" x14ac:dyDescent="0.25">
      <c r="A239" s="9">
        <f>口座!B138</f>
        <v>0</v>
      </c>
    </row>
    <row r="240" spans="1:1" hidden="1" x14ac:dyDescent="0.25">
      <c r="A240" s="9">
        <f>口座!B139</f>
        <v>0</v>
      </c>
    </row>
    <row r="241" spans="1:1" hidden="1" x14ac:dyDescent="0.25">
      <c r="A241" s="9">
        <f>口座!B140</f>
        <v>0</v>
      </c>
    </row>
    <row r="242" spans="1:1" hidden="1" x14ac:dyDescent="0.25">
      <c r="A242" s="9">
        <f>口座!B141</f>
        <v>0</v>
      </c>
    </row>
    <row r="243" spans="1:1" hidden="1" x14ac:dyDescent="0.25">
      <c r="A243" s="9">
        <f>口座!B142</f>
        <v>0</v>
      </c>
    </row>
    <row r="244" spans="1:1" hidden="1" x14ac:dyDescent="0.25">
      <c r="A244" s="9">
        <f>口座!B143</f>
        <v>0</v>
      </c>
    </row>
  </sheetData>
  <sheetProtection selectLockedCells="1"/>
  <mergeCells count="24">
    <mergeCell ref="F15:H15"/>
    <mergeCell ref="C1:I1"/>
    <mergeCell ref="C2:I2"/>
    <mergeCell ref="F4:I4"/>
    <mergeCell ref="F6:I6"/>
    <mergeCell ref="C6:E6"/>
    <mergeCell ref="C4:E4"/>
    <mergeCell ref="C12:D13"/>
    <mergeCell ref="F16:H16"/>
    <mergeCell ref="G24:H24"/>
    <mergeCell ref="C21:F21"/>
    <mergeCell ref="C24:F24"/>
    <mergeCell ref="C8:E8"/>
    <mergeCell ref="F8:H8"/>
    <mergeCell ref="C16:E16"/>
    <mergeCell ref="C11:E11"/>
    <mergeCell ref="C10:E10"/>
    <mergeCell ref="C9:E9"/>
    <mergeCell ref="C14:D15"/>
    <mergeCell ref="D17:I17"/>
    <mergeCell ref="F11:H11"/>
    <mergeCell ref="F13:H13"/>
    <mergeCell ref="F14:H14"/>
    <mergeCell ref="F12:H12"/>
  </mergeCells>
  <phoneticPr fontId="3"/>
  <conditionalFormatting sqref="F4">
    <cfRule type="expression" dxfId="2" priority="1">
      <formula>$F$4="選択してください"</formula>
    </cfRule>
  </conditionalFormatting>
  <conditionalFormatting sqref="C24:F24">
    <cfRule type="cellIs" dxfId="1" priority="4" operator="equal">
      <formula>"選択してください"</formula>
    </cfRule>
  </conditionalFormatting>
  <conditionalFormatting sqref="F6">
    <cfRule type="expression" dxfId="0" priority="2">
      <formula>$F$6="選択してください"</formula>
    </cfRule>
  </conditionalFormatting>
  <pageMargins left="0.78740157480314965" right="0.78740157480314965" top="0.78740157480314965" bottom="0.78740157480314965" header="0.31496062992125984" footer="0.70866141732283472"/>
  <pageSetup paperSize="9"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4"/>
  <sheetViews>
    <sheetView workbookViewId="0">
      <selection activeCell="D6" sqref="D6"/>
    </sheetView>
  </sheetViews>
  <sheetFormatPr defaultRowHeight="15.75" x14ac:dyDescent="0.25"/>
  <cols>
    <col min="1" max="1" width="36.109375" bestFit="1" customWidth="1"/>
    <col min="2" max="2" width="8.44140625" style="7" bestFit="1" customWidth="1"/>
    <col min="3" max="3" width="12.21875" bestFit="1" customWidth="1"/>
    <col min="4" max="4" width="50.33203125" bestFit="1" customWidth="1"/>
  </cols>
  <sheetData>
    <row r="1" spans="1:4" x14ac:dyDescent="0.25">
      <c r="A1" s="2" t="s">
        <v>260</v>
      </c>
      <c r="B1" s="2" t="s">
        <v>262</v>
      </c>
      <c r="C1" s="2" t="s">
        <v>261</v>
      </c>
      <c r="D1" s="2" t="s">
        <v>268</v>
      </c>
    </row>
    <row r="2" spans="1:4" ht="30" customHeight="1" x14ac:dyDescent="0.25">
      <c r="A2" s="44" t="s">
        <v>439</v>
      </c>
      <c r="B2" s="8">
        <v>8925</v>
      </c>
      <c r="C2">
        <v>9</v>
      </c>
      <c r="D2" t="s">
        <v>426</v>
      </c>
    </row>
    <row r="3" spans="1:4" ht="30" customHeight="1" x14ac:dyDescent="0.25">
      <c r="A3" s="44" t="s">
        <v>440</v>
      </c>
      <c r="B3" s="8">
        <v>8925</v>
      </c>
      <c r="C3">
        <v>6</v>
      </c>
      <c r="D3" t="s">
        <v>427</v>
      </c>
    </row>
    <row r="4" spans="1:4" ht="30" customHeight="1" x14ac:dyDescent="0.25">
      <c r="A4" s="2" t="s">
        <v>441</v>
      </c>
      <c r="B4" s="8">
        <v>8925</v>
      </c>
      <c r="C4">
        <v>36</v>
      </c>
      <c r="D4" t="s">
        <v>452</v>
      </c>
    </row>
    <row r="5" spans="1:4" ht="30" customHeight="1" x14ac:dyDescent="0.25">
      <c r="A5" s="44" t="s">
        <v>442</v>
      </c>
      <c r="B5" s="8">
        <v>8925</v>
      </c>
      <c r="C5">
        <v>10</v>
      </c>
      <c r="D5" t="s">
        <v>266</v>
      </c>
    </row>
    <row r="6" spans="1:4" ht="30" customHeight="1" x14ac:dyDescent="0.25">
      <c r="A6" s="2" t="s">
        <v>443</v>
      </c>
      <c r="B6" s="8">
        <v>8925</v>
      </c>
      <c r="C6">
        <v>36</v>
      </c>
      <c r="D6" t="s">
        <v>269</v>
      </c>
    </row>
    <row r="7" spans="1:4" ht="30" customHeight="1" x14ac:dyDescent="0.25">
      <c r="A7" s="44" t="s">
        <v>444</v>
      </c>
      <c r="B7" s="8">
        <v>8925</v>
      </c>
      <c r="C7">
        <v>140</v>
      </c>
      <c r="D7" s="45" t="s">
        <v>453</v>
      </c>
    </row>
    <row r="8" spans="1:4" ht="30" customHeight="1" x14ac:dyDescent="0.25">
      <c r="A8" s="44" t="s">
        <v>445</v>
      </c>
      <c r="B8" s="8">
        <v>8925</v>
      </c>
      <c r="C8">
        <v>75</v>
      </c>
      <c r="D8" s="44" t="s">
        <v>454</v>
      </c>
    </row>
    <row r="9" spans="1:4" ht="30" customHeight="1" x14ac:dyDescent="0.25">
      <c r="A9" s="44" t="s">
        <v>446</v>
      </c>
      <c r="B9" s="8">
        <v>8925</v>
      </c>
      <c r="C9">
        <v>10</v>
      </c>
      <c r="D9" s="4" t="s">
        <v>267</v>
      </c>
    </row>
    <row r="10" spans="1:4" ht="30" customHeight="1" x14ac:dyDescent="0.25">
      <c r="A10" s="44" t="s">
        <v>437</v>
      </c>
      <c r="B10" s="8">
        <v>8925</v>
      </c>
      <c r="C10">
        <v>18</v>
      </c>
    </row>
    <row r="11" spans="1:4" ht="30" customHeight="1" x14ac:dyDescent="0.25">
      <c r="A11" s="44" t="s">
        <v>438</v>
      </c>
      <c r="B11" s="8">
        <v>8925</v>
      </c>
      <c r="C11">
        <v>0</v>
      </c>
    </row>
    <row r="12" spans="1:4" ht="31.5" customHeight="1" x14ac:dyDescent="0.25">
      <c r="A12" s="2" t="s">
        <v>447</v>
      </c>
      <c r="B12" s="8">
        <v>8925</v>
      </c>
      <c r="C12">
        <v>0</v>
      </c>
    </row>
    <row r="13" spans="1:4" ht="31.5" customHeight="1" x14ac:dyDescent="0.25">
      <c r="A13" s="2" t="s">
        <v>448</v>
      </c>
      <c r="B13" s="8">
        <v>8925</v>
      </c>
      <c r="C13">
        <v>36</v>
      </c>
      <c r="D13" s="2" t="s">
        <v>428</v>
      </c>
    </row>
    <row r="14" spans="1:4" ht="31.5" customHeight="1" x14ac:dyDescent="0.25">
      <c r="A14" s="2" t="s">
        <v>451</v>
      </c>
      <c r="B14" s="8">
        <v>8925</v>
      </c>
      <c r="C14">
        <v>2</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16"/>
  <sheetViews>
    <sheetView topLeftCell="E82" zoomScaleNormal="100" workbookViewId="0">
      <selection activeCell="M98" sqref="M98"/>
    </sheetView>
  </sheetViews>
  <sheetFormatPr defaultRowHeight="15.75" x14ac:dyDescent="0.25"/>
  <cols>
    <col min="1" max="1" width="4.5546875" style="7" bestFit="1" customWidth="1"/>
    <col min="2" max="2" width="31.88671875" style="7" bestFit="1" customWidth="1"/>
    <col min="3" max="3" width="16.33203125" style="7" bestFit="1" customWidth="1"/>
    <col min="4" max="4" width="61.21875" style="7" bestFit="1" customWidth="1"/>
    <col min="5" max="5" width="16.21875" style="2" bestFit="1" customWidth="1"/>
    <col min="6" max="6" width="18.33203125" style="7" bestFit="1" customWidth="1"/>
    <col min="7" max="7" width="12.44140625" style="7" bestFit="1" customWidth="1"/>
    <col min="8" max="8" width="5.109375" style="7" bestFit="1" customWidth="1"/>
    <col min="9" max="9" width="12.44140625" style="7" bestFit="1" customWidth="1"/>
    <col min="10" max="16384" width="8.88671875" style="7"/>
  </cols>
  <sheetData>
    <row r="1" spans="1:9" x14ac:dyDescent="0.25">
      <c r="A1" s="41" t="s">
        <v>131</v>
      </c>
      <c r="B1" s="42" t="s">
        <v>290</v>
      </c>
      <c r="C1" s="7" t="s">
        <v>291</v>
      </c>
      <c r="D1" s="7" t="s">
        <v>429</v>
      </c>
      <c r="E1" s="2" t="s">
        <v>430</v>
      </c>
      <c r="F1" s="7" t="s">
        <v>292</v>
      </c>
      <c r="G1" s="7" t="s">
        <v>293</v>
      </c>
      <c r="H1" s="7" t="s">
        <v>294</v>
      </c>
      <c r="I1" s="7" t="s">
        <v>431</v>
      </c>
    </row>
    <row r="2" spans="1:9" x14ac:dyDescent="0.25">
      <c r="A2" s="41">
        <v>1</v>
      </c>
      <c r="B2" s="41" t="s">
        <v>38</v>
      </c>
      <c r="C2" s="7" t="s">
        <v>0</v>
      </c>
      <c r="D2" s="7" t="s">
        <v>38</v>
      </c>
      <c r="E2" s="2" t="s">
        <v>295</v>
      </c>
      <c r="I2" s="5"/>
    </row>
    <row r="3" spans="1:9" x14ac:dyDescent="0.25">
      <c r="A3" s="41">
        <v>2</v>
      </c>
      <c r="B3" s="41" t="s">
        <v>39</v>
      </c>
      <c r="C3" s="3" t="s">
        <v>1</v>
      </c>
      <c r="D3" s="7" t="s">
        <v>39</v>
      </c>
      <c r="E3" s="2" t="s">
        <v>296</v>
      </c>
      <c r="I3" s="5"/>
    </row>
    <row r="4" spans="1:9" x14ac:dyDescent="0.25">
      <c r="A4" s="41">
        <v>3</v>
      </c>
      <c r="B4" s="41" t="s">
        <v>40</v>
      </c>
      <c r="C4" s="7" t="s">
        <v>2</v>
      </c>
      <c r="D4" s="7" t="s">
        <v>40</v>
      </c>
      <c r="E4" s="2" t="s">
        <v>297</v>
      </c>
      <c r="I4" s="5"/>
    </row>
    <row r="5" spans="1:9" x14ac:dyDescent="0.25">
      <c r="A5" s="41">
        <v>4</v>
      </c>
      <c r="B5" s="41" t="s">
        <v>41</v>
      </c>
      <c r="C5" s="7" t="s">
        <v>132</v>
      </c>
      <c r="D5" s="7" t="s">
        <v>41</v>
      </c>
      <c r="E5" s="2" t="s">
        <v>298</v>
      </c>
      <c r="I5" s="5"/>
    </row>
    <row r="6" spans="1:9" x14ac:dyDescent="0.25">
      <c r="A6" s="41">
        <v>5</v>
      </c>
      <c r="B6" s="41" t="s">
        <v>42</v>
      </c>
      <c r="C6" s="7" t="s">
        <v>133</v>
      </c>
      <c r="D6" s="7" t="s">
        <v>42</v>
      </c>
      <c r="E6" s="2" t="s">
        <v>299</v>
      </c>
      <c r="I6" s="5"/>
    </row>
    <row r="7" spans="1:9" x14ac:dyDescent="0.25">
      <c r="A7" s="41">
        <v>6</v>
      </c>
      <c r="B7" s="41" t="s">
        <v>43</v>
      </c>
      <c r="C7" s="7" t="s">
        <v>134</v>
      </c>
      <c r="D7" s="7" t="s">
        <v>135</v>
      </c>
      <c r="F7" s="7" t="s">
        <v>136</v>
      </c>
      <c r="G7" s="7" t="s">
        <v>300</v>
      </c>
      <c r="H7" s="7" t="s">
        <v>301</v>
      </c>
      <c r="I7" s="5">
        <v>1237886</v>
      </c>
    </row>
    <row r="8" spans="1:9" x14ac:dyDescent="0.25">
      <c r="A8" s="41">
        <v>7</v>
      </c>
      <c r="B8" s="41" t="s">
        <v>44</v>
      </c>
      <c r="C8" s="7" t="s">
        <v>137</v>
      </c>
      <c r="D8" s="7" t="s">
        <v>138</v>
      </c>
      <c r="F8" s="7" t="s">
        <v>136</v>
      </c>
      <c r="G8" s="7" t="s">
        <v>302</v>
      </c>
      <c r="H8" s="7" t="s">
        <v>301</v>
      </c>
      <c r="I8" s="5">
        <v>1060485</v>
      </c>
    </row>
    <row r="9" spans="1:9" x14ac:dyDescent="0.25">
      <c r="A9" s="41">
        <v>8</v>
      </c>
      <c r="B9" s="41" t="s">
        <v>45</v>
      </c>
      <c r="C9" s="7" t="s">
        <v>3</v>
      </c>
      <c r="D9" s="7" t="s">
        <v>303</v>
      </c>
      <c r="E9" s="2" t="s">
        <v>304</v>
      </c>
      <c r="I9" s="5"/>
    </row>
    <row r="10" spans="1:9" x14ac:dyDescent="0.25">
      <c r="A10" s="41">
        <v>9</v>
      </c>
      <c r="B10" s="41" t="s">
        <v>46</v>
      </c>
      <c r="C10" s="7" t="s">
        <v>4</v>
      </c>
      <c r="D10" s="7" t="s">
        <v>46</v>
      </c>
      <c r="E10" s="2" t="s">
        <v>305</v>
      </c>
      <c r="I10" s="5"/>
    </row>
    <row r="11" spans="1:9" x14ac:dyDescent="0.25">
      <c r="A11" s="41">
        <v>10</v>
      </c>
      <c r="B11" s="41" t="s">
        <v>47</v>
      </c>
      <c r="C11" s="7" t="s">
        <v>139</v>
      </c>
      <c r="D11" s="7" t="s">
        <v>47</v>
      </c>
      <c r="E11" s="2" t="s">
        <v>306</v>
      </c>
      <c r="I11" s="5"/>
    </row>
    <row r="12" spans="1:9" x14ac:dyDescent="0.25">
      <c r="A12" s="41">
        <v>11</v>
      </c>
      <c r="B12" s="41" t="s">
        <v>307</v>
      </c>
      <c r="C12" s="7" t="s">
        <v>308</v>
      </c>
      <c r="D12" s="7" t="s">
        <v>140</v>
      </c>
      <c r="E12" s="2" t="s">
        <v>309</v>
      </c>
      <c r="I12" s="5"/>
    </row>
    <row r="13" spans="1:9" x14ac:dyDescent="0.25">
      <c r="A13" s="41">
        <v>11</v>
      </c>
      <c r="B13" s="41" t="s">
        <v>310</v>
      </c>
      <c r="C13" s="7" t="s">
        <v>311</v>
      </c>
      <c r="D13" s="7" t="s">
        <v>140</v>
      </c>
      <c r="E13" s="2" t="s">
        <v>312</v>
      </c>
      <c r="I13" s="5"/>
    </row>
    <row r="14" spans="1:9" x14ac:dyDescent="0.25">
      <c r="A14" s="41">
        <v>12</v>
      </c>
      <c r="B14" s="41" t="s">
        <v>48</v>
      </c>
      <c r="C14" s="7" t="s">
        <v>5</v>
      </c>
      <c r="D14" s="7" t="s">
        <v>48</v>
      </c>
      <c r="E14" s="2" t="s">
        <v>313</v>
      </c>
      <c r="I14" s="5"/>
    </row>
    <row r="15" spans="1:9" x14ac:dyDescent="0.25">
      <c r="A15" s="41">
        <v>13</v>
      </c>
      <c r="B15" s="41" t="s">
        <v>49</v>
      </c>
      <c r="C15" s="7" t="s">
        <v>141</v>
      </c>
      <c r="D15" s="7" t="s">
        <v>49</v>
      </c>
      <c r="E15" s="2" t="s">
        <v>314</v>
      </c>
      <c r="I15" s="5"/>
    </row>
    <row r="16" spans="1:9" x14ac:dyDescent="0.25">
      <c r="A16" s="41">
        <v>14</v>
      </c>
      <c r="B16" s="41" t="s">
        <v>50</v>
      </c>
      <c r="C16" s="7" t="s">
        <v>142</v>
      </c>
      <c r="D16" s="7" t="s">
        <v>50</v>
      </c>
      <c r="E16" s="2" t="s">
        <v>315</v>
      </c>
      <c r="I16" s="5"/>
    </row>
    <row r="17" spans="1:9" x14ac:dyDescent="0.25">
      <c r="A17" s="41">
        <v>15</v>
      </c>
      <c r="B17" s="41" t="s">
        <v>51</v>
      </c>
      <c r="C17" s="7" t="s">
        <v>6</v>
      </c>
      <c r="D17" s="7" t="s">
        <v>51</v>
      </c>
      <c r="E17" s="2" t="s">
        <v>316</v>
      </c>
      <c r="I17" s="5"/>
    </row>
    <row r="18" spans="1:9" x14ac:dyDescent="0.25">
      <c r="A18" s="41">
        <v>16</v>
      </c>
      <c r="B18" s="41" t="s">
        <v>52</v>
      </c>
      <c r="C18" s="7" t="s">
        <v>143</v>
      </c>
      <c r="D18" s="7" t="s">
        <v>52</v>
      </c>
      <c r="E18" s="2" t="s">
        <v>317</v>
      </c>
      <c r="I18" s="5"/>
    </row>
    <row r="19" spans="1:9" x14ac:dyDescent="0.25">
      <c r="A19" s="41">
        <v>17</v>
      </c>
      <c r="B19" s="41" t="s">
        <v>53</v>
      </c>
      <c r="C19" s="7" t="s">
        <v>144</v>
      </c>
      <c r="D19" s="7" t="s">
        <v>53</v>
      </c>
      <c r="F19" s="2" t="s">
        <v>432</v>
      </c>
      <c r="G19" s="2" t="s">
        <v>433</v>
      </c>
      <c r="H19" s="2" t="s">
        <v>434</v>
      </c>
      <c r="I19" s="5">
        <v>1214201</v>
      </c>
    </row>
    <row r="20" spans="1:9" x14ac:dyDescent="0.25">
      <c r="A20" s="41">
        <v>18</v>
      </c>
      <c r="B20" s="41" t="s">
        <v>54</v>
      </c>
      <c r="C20" s="7" t="s">
        <v>145</v>
      </c>
      <c r="D20" s="7" t="s">
        <v>54</v>
      </c>
      <c r="E20" s="2" t="s">
        <v>318</v>
      </c>
      <c r="I20" s="5"/>
    </row>
    <row r="21" spans="1:9" x14ac:dyDescent="0.25">
      <c r="A21" s="41">
        <v>19</v>
      </c>
      <c r="B21" s="41" t="s">
        <v>55</v>
      </c>
      <c r="C21" s="7" t="s">
        <v>146</v>
      </c>
      <c r="D21" s="7" t="s">
        <v>55</v>
      </c>
      <c r="E21" s="2" t="s">
        <v>319</v>
      </c>
      <c r="I21" s="5"/>
    </row>
    <row r="22" spans="1:9" x14ac:dyDescent="0.25">
      <c r="A22" s="41">
        <v>20</v>
      </c>
      <c r="B22" s="41" t="s">
        <v>56</v>
      </c>
      <c r="C22" s="7" t="s">
        <v>147</v>
      </c>
      <c r="D22" s="7" t="s">
        <v>56</v>
      </c>
      <c r="E22" s="2" t="s">
        <v>320</v>
      </c>
      <c r="I22" s="5"/>
    </row>
    <row r="23" spans="1:9" x14ac:dyDescent="0.25">
      <c r="A23" s="41">
        <v>21</v>
      </c>
      <c r="B23" s="41" t="s">
        <v>57</v>
      </c>
      <c r="C23" s="7" t="s">
        <v>148</v>
      </c>
      <c r="D23" s="7" t="s">
        <v>57</v>
      </c>
      <c r="E23" s="2" t="s">
        <v>321</v>
      </c>
      <c r="I23" s="5"/>
    </row>
    <row r="24" spans="1:9" x14ac:dyDescent="0.25">
      <c r="A24" s="41">
        <v>22</v>
      </c>
      <c r="B24" s="41" t="s">
        <v>58</v>
      </c>
      <c r="C24" s="7" t="s">
        <v>149</v>
      </c>
      <c r="D24" s="7" t="s">
        <v>58</v>
      </c>
      <c r="E24" s="2" t="s">
        <v>322</v>
      </c>
      <c r="I24" s="5"/>
    </row>
    <row r="25" spans="1:9" x14ac:dyDescent="0.25">
      <c r="A25" s="41">
        <v>23</v>
      </c>
      <c r="B25" s="41" t="s">
        <v>59</v>
      </c>
      <c r="C25" s="7" t="s">
        <v>150</v>
      </c>
      <c r="D25" s="7" t="s">
        <v>59</v>
      </c>
      <c r="E25" s="2" t="s">
        <v>323</v>
      </c>
      <c r="I25" s="5"/>
    </row>
    <row r="26" spans="1:9" x14ac:dyDescent="0.25">
      <c r="A26" s="41">
        <v>24</v>
      </c>
      <c r="B26" s="41" t="s">
        <v>60</v>
      </c>
      <c r="C26" s="7" t="s">
        <v>7</v>
      </c>
      <c r="D26" s="7" t="s">
        <v>60</v>
      </c>
      <c r="E26" s="2" t="s">
        <v>324</v>
      </c>
      <c r="I26" s="5"/>
    </row>
    <row r="27" spans="1:9" x14ac:dyDescent="0.25">
      <c r="A27" s="41">
        <v>24</v>
      </c>
      <c r="B27" s="41" t="s">
        <v>151</v>
      </c>
      <c r="C27" s="7" t="s">
        <v>152</v>
      </c>
      <c r="D27" s="7" t="s">
        <v>153</v>
      </c>
      <c r="E27" s="2" t="s">
        <v>325</v>
      </c>
      <c r="I27" s="5"/>
    </row>
    <row r="28" spans="1:9" x14ac:dyDescent="0.25">
      <c r="A28" s="41">
        <v>25</v>
      </c>
      <c r="B28" s="41" t="s">
        <v>61</v>
      </c>
      <c r="C28" s="7" t="s">
        <v>154</v>
      </c>
      <c r="D28" s="7" t="s">
        <v>61</v>
      </c>
      <c r="E28" s="2" t="s">
        <v>326</v>
      </c>
      <c r="I28" s="5"/>
    </row>
    <row r="29" spans="1:9" x14ac:dyDescent="0.25">
      <c r="A29" s="41">
        <v>26</v>
      </c>
      <c r="B29" s="41" t="s">
        <v>62</v>
      </c>
      <c r="C29" s="7" t="s">
        <v>155</v>
      </c>
      <c r="D29" s="7" t="s">
        <v>156</v>
      </c>
      <c r="E29" s="2" t="s">
        <v>327</v>
      </c>
      <c r="I29" s="5"/>
    </row>
    <row r="30" spans="1:9" x14ac:dyDescent="0.25">
      <c r="A30" s="41">
        <v>27</v>
      </c>
      <c r="B30" s="41" t="s">
        <v>63</v>
      </c>
      <c r="C30" s="7" t="s">
        <v>157</v>
      </c>
      <c r="D30" s="7" t="s">
        <v>63</v>
      </c>
      <c r="E30" s="2" t="s">
        <v>328</v>
      </c>
      <c r="I30" s="5"/>
    </row>
    <row r="31" spans="1:9" x14ac:dyDescent="0.25">
      <c r="A31" s="41">
        <v>28</v>
      </c>
      <c r="B31" s="41" t="s">
        <v>64</v>
      </c>
      <c r="C31" s="7" t="s">
        <v>158</v>
      </c>
      <c r="D31" s="7" t="s">
        <v>64</v>
      </c>
      <c r="E31" s="2" t="s">
        <v>329</v>
      </c>
      <c r="I31" s="5"/>
    </row>
    <row r="32" spans="1:9" x14ac:dyDescent="0.25">
      <c r="A32" s="41">
        <v>29</v>
      </c>
      <c r="B32" s="41" t="s">
        <v>159</v>
      </c>
      <c r="C32" s="7" t="s">
        <v>160</v>
      </c>
      <c r="D32" s="7" t="s">
        <v>159</v>
      </c>
      <c r="E32" s="2" t="s">
        <v>330</v>
      </c>
      <c r="I32" s="5"/>
    </row>
    <row r="33" spans="1:9" x14ac:dyDescent="0.25">
      <c r="A33" s="41">
        <v>30</v>
      </c>
      <c r="B33" s="41" t="s">
        <v>65</v>
      </c>
      <c r="C33" s="7" t="s">
        <v>161</v>
      </c>
      <c r="D33" s="7" t="s">
        <v>65</v>
      </c>
      <c r="E33" s="2" t="s">
        <v>331</v>
      </c>
      <c r="I33" s="5"/>
    </row>
    <row r="34" spans="1:9" x14ac:dyDescent="0.25">
      <c r="A34" s="41">
        <v>31</v>
      </c>
      <c r="B34" s="41" t="s">
        <v>66</v>
      </c>
      <c r="C34" s="7" t="s">
        <v>162</v>
      </c>
      <c r="D34" s="7" t="s">
        <v>66</v>
      </c>
      <c r="E34" s="2" t="s">
        <v>332</v>
      </c>
      <c r="I34" s="5"/>
    </row>
    <row r="35" spans="1:9" x14ac:dyDescent="0.25">
      <c r="A35" s="41">
        <v>32</v>
      </c>
      <c r="B35" s="41" t="s">
        <v>67</v>
      </c>
      <c r="C35" s="7" t="s">
        <v>163</v>
      </c>
      <c r="D35" s="7" t="s">
        <v>67</v>
      </c>
      <c r="E35" s="2" t="s">
        <v>333</v>
      </c>
      <c r="I35" s="5"/>
    </row>
    <row r="36" spans="1:9" x14ac:dyDescent="0.25">
      <c r="A36" s="41">
        <v>33</v>
      </c>
      <c r="B36" s="41" t="s">
        <v>68</v>
      </c>
      <c r="C36" s="7" t="s">
        <v>164</v>
      </c>
      <c r="D36" s="7" t="s">
        <v>68</v>
      </c>
      <c r="E36" s="2" t="s">
        <v>334</v>
      </c>
      <c r="I36" s="5"/>
    </row>
    <row r="37" spans="1:9" x14ac:dyDescent="0.25">
      <c r="A37" s="41">
        <v>34</v>
      </c>
      <c r="B37" s="41" t="s">
        <v>69</v>
      </c>
      <c r="C37" s="7" t="s">
        <v>8</v>
      </c>
      <c r="D37" s="7" t="s">
        <v>69</v>
      </c>
      <c r="E37" s="2" t="s">
        <v>335</v>
      </c>
      <c r="I37" s="5"/>
    </row>
    <row r="38" spans="1:9" x14ac:dyDescent="0.25">
      <c r="A38" s="41">
        <v>35</v>
      </c>
      <c r="B38" s="41" t="s">
        <v>165</v>
      </c>
      <c r="C38" s="7" t="s">
        <v>166</v>
      </c>
      <c r="D38" s="7" t="s">
        <v>165</v>
      </c>
      <c r="E38" s="2" t="s">
        <v>336</v>
      </c>
      <c r="I38" s="5"/>
    </row>
    <row r="39" spans="1:9" x14ac:dyDescent="0.25">
      <c r="A39" s="41">
        <v>36</v>
      </c>
      <c r="B39" s="41" t="s">
        <v>70</v>
      </c>
      <c r="C39" s="7" t="s">
        <v>167</v>
      </c>
      <c r="D39" s="7" t="s">
        <v>168</v>
      </c>
      <c r="E39" s="2" t="s">
        <v>435</v>
      </c>
      <c r="I39" s="5"/>
    </row>
    <row r="40" spans="1:9" x14ac:dyDescent="0.25">
      <c r="A40" s="41">
        <v>37</v>
      </c>
      <c r="B40" s="41" t="s">
        <v>71</v>
      </c>
      <c r="C40" s="7" t="s">
        <v>170</v>
      </c>
      <c r="D40" s="7" t="s">
        <v>171</v>
      </c>
      <c r="F40" s="7" t="s">
        <v>169</v>
      </c>
      <c r="G40" s="7" t="s">
        <v>337</v>
      </c>
      <c r="H40" s="7" t="s">
        <v>301</v>
      </c>
      <c r="I40" s="5">
        <v>357374</v>
      </c>
    </row>
    <row r="41" spans="1:9" x14ac:dyDescent="0.25">
      <c r="A41" s="41">
        <v>38</v>
      </c>
      <c r="B41" s="41" t="s">
        <v>72</v>
      </c>
      <c r="C41" s="7" t="s">
        <v>9</v>
      </c>
      <c r="D41" s="7" t="s">
        <v>72</v>
      </c>
      <c r="E41" s="2" t="s">
        <v>338</v>
      </c>
      <c r="I41" s="5"/>
    </row>
    <row r="42" spans="1:9" x14ac:dyDescent="0.25">
      <c r="A42" s="41">
        <v>39</v>
      </c>
      <c r="B42" s="41" t="s">
        <v>73</v>
      </c>
      <c r="C42" s="7" t="s">
        <v>172</v>
      </c>
      <c r="I42" s="5"/>
    </row>
    <row r="43" spans="1:9" x14ac:dyDescent="0.25">
      <c r="A43" s="41">
        <v>40</v>
      </c>
      <c r="B43" s="41" t="s">
        <v>74</v>
      </c>
      <c r="C43" s="7" t="s">
        <v>173</v>
      </c>
      <c r="D43" s="7" t="s">
        <v>74</v>
      </c>
      <c r="E43" s="2" t="s">
        <v>339</v>
      </c>
      <c r="I43" s="5"/>
    </row>
    <row r="44" spans="1:9" x14ac:dyDescent="0.25">
      <c r="A44" s="41">
        <v>41</v>
      </c>
      <c r="B44" s="41" t="s">
        <v>75</v>
      </c>
      <c r="C44" s="7" t="s">
        <v>10</v>
      </c>
      <c r="D44" s="7" t="s">
        <v>75</v>
      </c>
      <c r="E44" s="2" t="s">
        <v>340</v>
      </c>
      <c r="I44" s="5"/>
    </row>
    <row r="45" spans="1:9" x14ac:dyDescent="0.25">
      <c r="A45" s="41">
        <v>42</v>
      </c>
      <c r="B45" s="41" t="s">
        <v>76</v>
      </c>
      <c r="C45" s="7" t="s">
        <v>174</v>
      </c>
      <c r="D45" s="7" t="s">
        <v>341</v>
      </c>
      <c r="E45" s="2" t="s">
        <v>342</v>
      </c>
      <c r="I45" s="5"/>
    </row>
    <row r="46" spans="1:9" x14ac:dyDescent="0.25">
      <c r="A46" s="41">
        <v>43</v>
      </c>
      <c r="B46" s="41" t="s">
        <v>77</v>
      </c>
      <c r="C46" s="7" t="s">
        <v>11</v>
      </c>
      <c r="D46" s="7" t="s">
        <v>77</v>
      </c>
      <c r="E46" s="2" t="s">
        <v>343</v>
      </c>
      <c r="I46" s="5"/>
    </row>
    <row r="47" spans="1:9" x14ac:dyDescent="0.25">
      <c r="A47" s="41">
        <v>44</v>
      </c>
      <c r="B47" s="41" t="s">
        <v>78</v>
      </c>
      <c r="C47" s="7" t="s">
        <v>175</v>
      </c>
      <c r="D47" s="7" t="s">
        <v>78</v>
      </c>
      <c r="E47" s="2" t="s">
        <v>344</v>
      </c>
      <c r="I47" s="5"/>
    </row>
    <row r="48" spans="1:9" x14ac:dyDescent="0.25">
      <c r="A48" s="41">
        <v>45</v>
      </c>
      <c r="B48" s="41" t="s">
        <v>79</v>
      </c>
      <c r="C48" s="7" t="s">
        <v>176</v>
      </c>
      <c r="D48" s="7" t="s">
        <v>79</v>
      </c>
      <c r="E48" s="2" t="s">
        <v>345</v>
      </c>
      <c r="I48" s="5"/>
    </row>
    <row r="49" spans="1:9" x14ac:dyDescent="0.25">
      <c r="A49" s="41">
        <v>46</v>
      </c>
      <c r="B49" s="41" t="s">
        <v>80</v>
      </c>
      <c r="C49" s="7" t="s">
        <v>177</v>
      </c>
      <c r="D49" s="7" t="s">
        <v>178</v>
      </c>
      <c r="F49" s="7" t="s">
        <v>169</v>
      </c>
      <c r="G49" s="7" t="s">
        <v>346</v>
      </c>
      <c r="H49" s="7" t="s">
        <v>301</v>
      </c>
      <c r="I49" s="5">
        <v>112227</v>
      </c>
    </row>
    <row r="50" spans="1:9" x14ac:dyDescent="0.25">
      <c r="A50" s="41">
        <v>47</v>
      </c>
      <c r="B50" s="41" t="s">
        <v>81</v>
      </c>
      <c r="C50" s="7" t="s">
        <v>179</v>
      </c>
      <c r="D50" s="7" t="s">
        <v>81</v>
      </c>
      <c r="E50" s="2" t="s">
        <v>347</v>
      </c>
      <c r="I50" s="5"/>
    </row>
    <row r="51" spans="1:9" x14ac:dyDescent="0.25">
      <c r="A51" s="41">
        <v>48</v>
      </c>
      <c r="B51" s="41" t="s">
        <v>82</v>
      </c>
      <c r="C51" s="7" t="s">
        <v>180</v>
      </c>
      <c r="D51" s="7" t="s">
        <v>82</v>
      </c>
      <c r="E51" s="2" t="s">
        <v>348</v>
      </c>
      <c r="I51" s="5" t="s">
        <v>26</v>
      </c>
    </row>
    <row r="52" spans="1:9" x14ac:dyDescent="0.25">
      <c r="A52" s="41">
        <v>49</v>
      </c>
      <c r="B52" s="41" t="s">
        <v>83</v>
      </c>
      <c r="C52" s="7" t="s">
        <v>181</v>
      </c>
      <c r="D52" s="7" t="s">
        <v>83</v>
      </c>
      <c r="E52" s="2" t="s">
        <v>349</v>
      </c>
      <c r="I52" s="5"/>
    </row>
    <row r="53" spans="1:9" x14ac:dyDescent="0.25">
      <c r="A53" s="41">
        <v>50</v>
      </c>
      <c r="B53" s="41" t="s">
        <v>84</v>
      </c>
      <c r="C53" s="7" t="s">
        <v>182</v>
      </c>
      <c r="D53" s="7" t="s">
        <v>84</v>
      </c>
      <c r="E53" s="2" t="s">
        <v>350</v>
      </c>
      <c r="I53" s="5"/>
    </row>
    <row r="54" spans="1:9" x14ac:dyDescent="0.25">
      <c r="A54" s="41">
        <v>51</v>
      </c>
      <c r="B54" s="41" t="s">
        <v>85</v>
      </c>
      <c r="C54" s="7" t="s">
        <v>183</v>
      </c>
      <c r="D54" s="7" t="s">
        <v>184</v>
      </c>
      <c r="E54" s="2" t="s">
        <v>351</v>
      </c>
      <c r="I54" s="5"/>
    </row>
    <row r="55" spans="1:9" x14ac:dyDescent="0.25">
      <c r="A55" s="41">
        <v>52</v>
      </c>
      <c r="B55" s="41" t="s">
        <v>185</v>
      </c>
      <c r="C55" s="7" t="s">
        <v>186</v>
      </c>
      <c r="D55" s="7" t="s">
        <v>185</v>
      </c>
      <c r="E55" s="2" t="s">
        <v>352</v>
      </c>
      <c r="I55" s="5"/>
    </row>
    <row r="56" spans="1:9" x14ac:dyDescent="0.25">
      <c r="A56" s="41">
        <v>53</v>
      </c>
      <c r="B56" s="41" t="s">
        <v>86</v>
      </c>
      <c r="C56" s="7" t="s">
        <v>187</v>
      </c>
      <c r="D56" s="7" t="s">
        <v>86</v>
      </c>
      <c r="E56" s="2" t="s">
        <v>353</v>
      </c>
      <c r="I56" s="5"/>
    </row>
    <row r="57" spans="1:9" x14ac:dyDescent="0.25">
      <c r="A57" s="41">
        <v>54</v>
      </c>
      <c r="B57" s="41" t="s">
        <v>87</v>
      </c>
      <c r="C57" s="7" t="s">
        <v>188</v>
      </c>
      <c r="D57" s="7" t="s">
        <v>87</v>
      </c>
      <c r="E57" s="2" t="s">
        <v>354</v>
      </c>
      <c r="I57" s="5"/>
    </row>
    <row r="58" spans="1:9" x14ac:dyDescent="0.25">
      <c r="A58" s="41">
        <v>55</v>
      </c>
      <c r="B58" s="41" t="s">
        <v>88</v>
      </c>
      <c r="C58" s="7" t="s">
        <v>12</v>
      </c>
      <c r="D58" s="7" t="s">
        <v>88</v>
      </c>
      <c r="E58" s="2" t="s">
        <v>355</v>
      </c>
      <c r="I58" s="5"/>
    </row>
    <row r="59" spans="1:9" x14ac:dyDescent="0.25">
      <c r="A59" s="41">
        <v>56</v>
      </c>
      <c r="B59" s="41" t="s">
        <v>89</v>
      </c>
      <c r="C59" s="7" t="s">
        <v>189</v>
      </c>
      <c r="D59" s="7" t="s">
        <v>89</v>
      </c>
      <c r="E59" s="2" t="s">
        <v>356</v>
      </c>
      <c r="I59" s="5"/>
    </row>
    <row r="60" spans="1:9" x14ac:dyDescent="0.25">
      <c r="A60" s="41">
        <v>57</v>
      </c>
      <c r="B60" s="41" t="s">
        <v>90</v>
      </c>
      <c r="C60" s="7" t="s">
        <v>190</v>
      </c>
      <c r="D60" s="7" t="s">
        <v>90</v>
      </c>
      <c r="E60" s="2" t="s">
        <v>357</v>
      </c>
      <c r="I60" s="5"/>
    </row>
    <row r="61" spans="1:9" x14ac:dyDescent="0.25">
      <c r="A61" s="41">
        <v>58</v>
      </c>
      <c r="B61" s="41" t="s">
        <v>358</v>
      </c>
      <c r="C61" s="7" t="s">
        <v>359</v>
      </c>
      <c r="D61" s="7" t="s">
        <v>191</v>
      </c>
      <c r="F61" s="7" t="s">
        <v>169</v>
      </c>
      <c r="G61" s="7" t="s">
        <v>360</v>
      </c>
      <c r="H61" s="7" t="s">
        <v>301</v>
      </c>
      <c r="I61" s="5">
        <v>2029094</v>
      </c>
    </row>
    <row r="62" spans="1:9" x14ac:dyDescent="0.25">
      <c r="A62" s="41">
        <v>58</v>
      </c>
      <c r="B62" s="41" t="s">
        <v>361</v>
      </c>
      <c r="C62" s="7" t="s">
        <v>362</v>
      </c>
      <c r="D62" s="7" t="s">
        <v>191</v>
      </c>
      <c r="F62" s="7" t="s">
        <v>169</v>
      </c>
      <c r="G62" s="7" t="s">
        <v>360</v>
      </c>
      <c r="H62" s="7" t="s">
        <v>301</v>
      </c>
      <c r="I62" s="5">
        <v>2029094</v>
      </c>
    </row>
    <row r="63" spans="1:9" x14ac:dyDescent="0.25">
      <c r="A63" s="41">
        <v>58</v>
      </c>
      <c r="B63" s="41" t="s">
        <v>363</v>
      </c>
      <c r="C63" s="7" t="s">
        <v>364</v>
      </c>
      <c r="E63" s="2" t="s">
        <v>365</v>
      </c>
      <c r="I63" s="5"/>
    </row>
    <row r="64" spans="1:9" x14ac:dyDescent="0.25">
      <c r="A64" s="41">
        <v>59</v>
      </c>
      <c r="B64" s="41" t="s">
        <v>91</v>
      </c>
      <c r="C64" s="7" t="s">
        <v>192</v>
      </c>
      <c r="D64" s="7" t="s">
        <v>91</v>
      </c>
      <c r="E64" s="2" t="s">
        <v>366</v>
      </c>
      <c r="I64" s="5"/>
    </row>
    <row r="65" spans="1:9" x14ac:dyDescent="0.25">
      <c r="A65" s="41">
        <v>60</v>
      </c>
      <c r="B65" s="41" t="s">
        <v>92</v>
      </c>
      <c r="C65" s="7" t="s">
        <v>193</v>
      </c>
      <c r="D65" s="7" t="s">
        <v>92</v>
      </c>
      <c r="E65" s="2" t="s">
        <v>367</v>
      </c>
      <c r="I65" s="5"/>
    </row>
    <row r="66" spans="1:9" x14ac:dyDescent="0.25">
      <c r="A66" s="41">
        <v>61</v>
      </c>
      <c r="B66" s="41" t="s">
        <v>93</v>
      </c>
      <c r="C66" s="7" t="s">
        <v>13</v>
      </c>
      <c r="D66" s="7" t="s">
        <v>93</v>
      </c>
      <c r="E66" s="2" t="s">
        <v>368</v>
      </c>
      <c r="I66" s="5"/>
    </row>
    <row r="67" spans="1:9" x14ac:dyDescent="0.25">
      <c r="A67" s="41">
        <v>62</v>
      </c>
      <c r="B67" s="41" t="s">
        <v>94</v>
      </c>
      <c r="C67" s="7" t="s">
        <v>14</v>
      </c>
      <c r="D67" s="7" t="s">
        <v>94</v>
      </c>
      <c r="E67" s="2" t="s">
        <v>369</v>
      </c>
      <c r="I67" s="5"/>
    </row>
    <row r="68" spans="1:9" x14ac:dyDescent="0.25">
      <c r="A68" s="41">
        <v>63</v>
      </c>
      <c r="B68" s="41" t="s">
        <v>95</v>
      </c>
      <c r="C68" s="7" t="s">
        <v>194</v>
      </c>
      <c r="D68" s="7" t="s">
        <v>95</v>
      </c>
      <c r="E68" s="2" t="s">
        <v>370</v>
      </c>
      <c r="I68" s="5"/>
    </row>
    <row r="69" spans="1:9" x14ac:dyDescent="0.25">
      <c r="A69" s="41">
        <v>64</v>
      </c>
      <c r="B69" s="41" t="s">
        <v>96</v>
      </c>
      <c r="C69" s="7" t="s">
        <v>195</v>
      </c>
      <c r="D69" s="7" t="s">
        <v>96</v>
      </c>
      <c r="E69" s="2" t="s">
        <v>371</v>
      </c>
      <c r="I69" s="5"/>
    </row>
    <row r="70" spans="1:9" x14ac:dyDescent="0.25">
      <c r="A70" s="41">
        <v>65</v>
      </c>
      <c r="B70" s="41" t="s">
        <v>97</v>
      </c>
      <c r="C70" s="7" t="s">
        <v>196</v>
      </c>
      <c r="D70" s="7" t="s">
        <v>97</v>
      </c>
      <c r="E70" s="2" t="s">
        <v>372</v>
      </c>
      <c r="I70" s="5"/>
    </row>
    <row r="71" spans="1:9" x14ac:dyDescent="0.25">
      <c r="A71" s="41">
        <v>66</v>
      </c>
      <c r="B71" s="41" t="s">
        <v>197</v>
      </c>
      <c r="C71" s="7" t="s">
        <v>198</v>
      </c>
      <c r="D71" s="7" t="s">
        <v>197</v>
      </c>
      <c r="E71" s="2" t="s">
        <v>373</v>
      </c>
      <c r="I71" s="5"/>
    </row>
    <row r="72" spans="1:9" x14ac:dyDescent="0.25">
      <c r="A72" s="41">
        <v>67</v>
      </c>
      <c r="B72" s="41" t="s">
        <v>98</v>
      </c>
      <c r="C72" s="7" t="s">
        <v>199</v>
      </c>
      <c r="D72" s="7" t="s">
        <v>98</v>
      </c>
      <c r="E72" s="2" t="s">
        <v>374</v>
      </c>
      <c r="I72" s="5"/>
    </row>
    <row r="73" spans="1:9" x14ac:dyDescent="0.25">
      <c r="A73" s="41">
        <v>67</v>
      </c>
      <c r="B73" s="41" t="s">
        <v>375</v>
      </c>
      <c r="C73" s="7" t="s">
        <v>376</v>
      </c>
      <c r="I73" s="5"/>
    </row>
    <row r="74" spans="1:9" x14ac:dyDescent="0.25">
      <c r="A74" s="41">
        <v>68</v>
      </c>
      <c r="B74" s="41" t="s">
        <v>99</v>
      </c>
      <c r="C74" s="7" t="s">
        <v>15</v>
      </c>
      <c r="D74" s="7" t="s">
        <v>99</v>
      </c>
      <c r="E74" s="2" t="s">
        <v>377</v>
      </c>
      <c r="I74" s="5"/>
    </row>
    <row r="75" spans="1:9" x14ac:dyDescent="0.25">
      <c r="A75" s="41">
        <v>69</v>
      </c>
      <c r="B75" s="41" t="s">
        <v>378</v>
      </c>
      <c r="C75" s="7" t="s">
        <v>379</v>
      </c>
      <c r="D75" s="7" t="s">
        <v>200</v>
      </c>
      <c r="E75" s="2" t="s">
        <v>380</v>
      </c>
      <c r="I75" s="5"/>
    </row>
    <row r="76" spans="1:9" x14ac:dyDescent="0.25">
      <c r="A76" s="41">
        <v>69</v>
      </c>
      <c r="B76" s="41" t="s">
        <v>381</v>
      </c>
      <c r="C76" s="7" t="s">
        <v>382</v>
      </c>
      <c r="D76" s="7" t="s">
        <v>200</v>
      </c>
      <c r="E76" s="2" t="s">
        <v>380</v>
      </c>
      <c r="I76" s="5"/>
    </row>
    <row r="77" spans="1:9" x14ac:dyDescent="0.25">
      <c r="A77" s="41">
        <v>70</v>
      </c>
      <c r="B77" s="41" t="s">
        <v>100</v>
      </c>
      <c r="C77" s="7" t="s">
        <v>201</v>
      </c>
      <c r="D77" s="7" t="s">
        <v>202</v>
      </c>
      <c r="F77" s="7" t="s">
        <v>136</v>
      </c>
      <c r="G77" s="7" t="s">
        <v>383</v>
      </c>
      <c r="H77" s="7" t="s">
        <v>301</v>
      </c>
      <c r="I77" s="5">
        <v>1024307</v>
      </c>
    </row>
    <row r="78" spans="1:9" x14ac:dyDescent="0.25">
      <c r="A78" s="41">
        <v>71</v>
      </c>
      <c r="B78" s="41" t="s">
        <v>101</v>
      </c>
      <c r="C78" s="7" t="s">
        <v>16</v>
      </c>
      <c r="D78" s="7" t="s">
        <v>101</v>
      </c>
      <c r="E78" s="2" t="s">
        <v>384</v>
      </c>
      <c r="I78" s="5"/>
    </row>
    <row r="79" spans="1:9" x14ac:dyDescent="0.25">
      <c r="A79" s="41">
        <v>72</v>
      </c>
      <c r="B79" s="41" t="s">
        <v>102</v>
      </c>
      <c r="C79" s="7" t="s">
        <v>17</v>
      </c>
      <c r="D79" s="7" t="s">
        <v>102</v>
      </c>
      <c r="E79" s="2" t="s">
        <v>385</v>
      </c>
      <c r="I79" s="5"/>
    </row>
    <row r="80" spans="1:9" x14ac:dyDescent="0.25">
      <c r="A80" s="41">
        <v>73</v>
      </c>
      <c r="B80" s="41" t="s">
        <v>103</v>
      </c>
      <c r="C80" s="7" t="s">
        <v>203</v>
      </c>
      <c r="D80" s="7" t="s">
        <v>386</v>
      </c>
      <c r="E80" s="2" t="s">
        <v>387</v>
      </c>
      <c r="I80" s="5"/>
    </row>
    <row r="81" spans="1:9" x14ac:dyDescent="0.25">
      <c r="A81" s="41">
        <v>74</v>
      </c>
      <c r="B81" s="41" t="s">
        <v>104</v>
      </c>
      <c r="C81" s="7" t="s">
        <v>204</v>
      </c>
      <c r="D81" s="7" t="s">
        <v>104</v>
      </c>
      <c r="E81" s="2" t="s">
        <v>388</v>
      </c>
      <c r="I81" s="5"/>
    </row>
    <row r="82" spans="1:9" x14ac:dyDescent="0.25">
      <c r="A82" s="41">
        <v>75</v>
      </c>
      <c r="B82" s="41" t="s">
        <v>105</v>
      </c>
      <c r="C82" s="7" t="s">
        <v>205</v>
      </c>
      <c r="D82" s="7" t="s">
        <v>105</v>
      </c>
      <c r="E82" s="2" t="s">
        <v>389</v>
      </c>
      <c r="I82" s="5"/>
    </row>
    <row r="83" spans="1:9" x14ac:dyDescent="0.25">
      <c r="A83" s="41">
        <v>76</v>
      </c>
      <c r="B83" s="41" t="s">
        <v>106</v>
      </c>
      <c r="C83" s="7" t="s">
        <v>206</v>
      </c>
      <c r="D83" s="7" t="s">
        <v>207</v>
      </c>
      <c r="F83" s="7" t="s">
        <v>136</v>
      </c>
      <c r="G83" s="7" t="s">
        <v>390</v>
      </c>
      <c r="H83" s="7" t="s">
        <v>301</v>
      </c>
      <c r="I83" s="5">
        <v>1026389</v>
      </c>
    </row>
    <row r="84" spans="1:9" x14ac:dyDescent="0.25">
      <c r="A84" s="41">
        <v>77</v>
      </c>
      <c r="B84" s="41" t="s">
        <v>107</v>
      </c>
      <c r="C84" s="7" t="s">
        <v>18</v>
      </c>
      <c r="D84" s="7" t="s">
        <v>208</v>
      </c>
      <c r="F84" s="7" t="s">
        <v>136</v>
      </c>
      <c r="G84" s="7" t="s">
        <v>390</v>
      </c>
      <c r="H84" s="7" t="s">
        <v>301</v>
      </c>
      <c r="I84" s="5">
        <v>217625</v>
      </c>
    </row>
    <row r="85" spans="1:9" x14ac:dyDescent="0.25">
      <c r="A85" s="41">
        <v>78</v>
      </c>
      <c r="B85" s="41" t="s">
        <v>108</v>
      </c>
      <c r="C85" s="7" t="s">
        <v>209</v>
      </c>
      <c r="D85" s="7" t="s">
        <v>108</v>
      </c>
      <c r="E85" s="2" t="s">
        <v>391</v>
      </c>
      <c r="I85" s="5"/>
    </row>
    <row r="86" spans="1:9" x14ac:dyDescent="0.25">
      <c r="A86" s="41">
        <v>79</v>
      </c>
      <c r="B86" s="41" t="s">
        <v>109</v>
      </c>
      <c r="C86" s="7" t="s">
        <v>210</v>
      </c>
      <c r="D86" s="7" t="s">
        <v>109</v>
      </c>
      <c r="E86" s="2" t="s">
        <v>392</v>
      </c>
      <c r="I86" s="5"/>
    </row>
    <row r="87" spans="1:9" x14ac:dyDescent="0.25">
      <c r="A87" s="41">
        <v>79</v>
      </c>
      <c r="B87" s="41" t="s">
        <v>393</v>
      </c>
      <c r="C87" s="7" t="s">
        <v>394</v>
      </c>
      <c r="I87" s="5"/>
    </row>
    <row r="88" spans="1:9" x14ac:dyDescent="0.25">
      <c r="A88" s="41">
        <v>80</v>
      </c>
      <c r="B88" s="41" t="s">
        <v>110</v>
      </c>
      <c r="C88" s="7" t="s">
        <v>19</v>
      </c>
      <c r="D88" s="7" t="s">
        <v>110</v>
      </c>
      <c r="F88" s="2" t="s">
        <v>432</v>
      </c>
      <c r="G88" s="2" t="s">
        <v>436</v>
      </c>
      <c r="H88" s="2" t="s">
        <v>434</v>
      </c>
      <c r="I88" s="5">
        <v>1155201</v>
      </c>
    </row>
    <row r="89" spans="1:9" x14ac:dyDescent="0.25">
      <c r="A89" s="41">
        <v>81</v>
      </c>
      <c r="B89" s="41" t="s">
        <v>111</v>
      </c>
      <c r="C89" s="7" t="s">
        <v>211</v>
      </c>
      <c r="D89" s="7" t="s">
        <v>212</v>
      </c>
      <c r="E89" s="2" t="s">
        <v>395</v>
      </c>
      <c r="I89" s="5"/>
    </row>
    <row r="90" spans="1:9" x14ac:dyDescent="0.25">
      <c r="A90" s="41">
        <v>101</v>
      </c>
      <c r="B90" s="41" t="s">
        <v>214</v>
      </c>
      <c r="C90" s="7" t="s">
        <v>213</v>
      </c>
      <c r="D90" s="7" t="s">
        <v>214</v>
      </c>
      <c r="E90" s="2" t="s">
        <v>396</v>
      </c>
      <c r="I90" s="5"/>
    </row>
    <row r="91" spans="1:9" x14ac:dyDescent="0.25">
      <c r="A91" s="41">
        <v>102</v>
      </c>
      <c r="B91" s="41" t="s">
        <v>397</v>
      </c>
      <c r="C91" s="7" t="s">
        <v>215</v>
      </c>
      <c r="D91" s="7" t="s">
        <v>397</v>
      </c>
      <c r="E91" s="2" t="s">
        <v>398</v>
      </c>
      <c r="I91" s="5"/>
    </row>
    <row r="92" spans="1:9" x14ac:dyDescent="0.25">
      <c r="A92" s="41">
        <v>201</v>
      </c>
      <c r="B92" s="41" t="s">
        <v>216</v>
      </c>
      <c r="C92" s="7" t="s">
        <v>217</v>
      </c>
      <c r="D92" s="7" t="s">
        <v>216</v>
      </c>
      <c r="E92" s="2" t="s">
        <v>399</v>
      </c>
      <c r="I92" s="5"/>
    </row>
    <row r="93" spans="1:9" x14ac:dyDescent="0.25">
      <c r="A93" s="41">
        <v>202</v>
      </c>
      <c r="B93" s="41" t="s">
        <v>112</v>
      </c>
      <c r="C93" s="7" t="s">
        <v>218</v>
      </c>
      <c r="D93" s="7" t="s">
        <v>112</v>
      </c>
      <c r="E93" s="2" t="s">
        <v>400</v>
      </c>
      <c r="I93" s="5"/>
    </row>
    <row r="94" spans="1:9" x14ac:dyDescent="0.25">
      <c r="A94" s="41">
        <v>203</v>
      </c>
      <c r="B94" s="41" t="s">
        <v>113</v>
      </c>
      <c r="C94" s="7" t="s">
        <v>219</v>
      </c>
      <c r="D94" s="7" t="s">
        <v>220</v>
      </c>
      <c r="F94" s="7" t="s">
        <v>169</v>
      </c>
      <c r="G94" s="7" t="s">
        <v>401</v>
      </c>
      <c r="H94" s="7" t="s">
        <v>301</v>
      </c>
      <c r="I94" s="5">
        <v>591499</v>
      </c>
    </row>
    <row r="95" spans="1:9" x14ac:dyDescent="0.25">
      <c r="A95" s="41">
        <v>204</v>
      </c>
      <c r="B95" s="41" t="s">
        <v>114</v>
      </c>
      <c r="C95" s="7" t="s">
        <v>221</v>
      </c>
      <c r="D95" s="7" t="s">
        <v>222</v>
      </c>
      <c r="F95" s="7" t="s">
        <v>223</v>
      </c>
      <c r="G95" s="7" t="s">
        <v>402</v>
      </c>
      <c r="H95" s="7" t="s">
        <v>301</v>
      </c>
      <c r="I95" s="5">
        <v>16799</v>
      </c>
    </row>
    <row r="96" spans="1:9" x14ac:dyDescent="0.25">
      <c r="A96" s="41">
        <v>205</v>
      </c>
      <c r="B96" s="41" t="s">
        <v>115</v>
      </c>
      <c r="C96" s="7" t="s">
        <v>224</v>
      </c>
      <c r="D96" s="7" t="s">
        <v>115</v>
      </c>
      <c r="E96" s="2" t="s">
        <v>403</v>
      </c>
      <c r="I96" s="5"/>
    </row>
    <row r="97" spans="1:9" x14ac:dyDescent="0.25">
      <c r="A97" s="41">
        <v>206</v>
      </c>
      <c r="B97" s="41" t="s">
        <v>116</v>
      </c>
      <c r="C97" s="7" t="s">
        <v>225</v>
      </c>
      <c r="D97" s="7" t="s">
        <v>226</v>
      </c>
      <c r="E97" s="2" t="s">
        <v>404</v>
      </c>
      <c r="I97" s="5"/>
    </row>
    <row r="98" spans="1:9" x14ac:dyDescent="0.25">
      <c r="A98" s="41">
        <v>301</v>
      </c>
      <c r="B98" s="41" t="s">
        <v>405</v>
      </c>
      <c r="C98" s="7" t="s">
        <v>406</v>
      </c>
      <c r="D98" s="2" t="s">
        <v>449</v>
      </c>
      <c r="E98" s="2" t="s">
        <v>450</v>
      </c>
      <c r="I98" s="5"/>
    </row>
    <row r="99" spans="1:9" x14ac:dyDescent="0.25">
      <c r="A99" s="41">
        <v>419</v>
      </c>
      <c r="B99" s="41" t="s">
        <v>227</v>
      </c>
      <c r="C99" s="7" t="s">
        <v>228</v>
      </c>
      <c r="D99" s="7" t="s">
        <v>229</v>
      </c>
      <c r="F99" s="7" t="s">
        <v>136</v>
      </c>
      <c r="G99" s="7" t="s">
        <v>407</v>
      </c>
      <c r="H99" s="7" t="s">
        <v>301</v>
      </c>
      <c r="I99" s="5">
        <v>1783930</v>
      </c>
    </row>
    <row r="100" spans="1:9" x14ac:dyDescent="0.25">
      <c r="A100" s="41">
        <v>701</v>
      </c>
      <c r="B100" s="41" t="s">
        <v>117</v>
      </c>
      <c r="C100" s="7" t="s">
        <v>20</v>
      </c>
      <c r="D100" s="7" t="s">
        <v>230</v>
      </c>
      <c r="E100" s="2" t="s">
        <v>408</v>
      </c>
      <c r="I100" s="5"/>
    </row>
    <row r="101" spans="1:9" x14ac:dyDescent="0.25">
      <c r="A101" s="41">
        <v>702</v>
      </c>
      <c r="B101" s="41" t="s">
        <v>118</v>
      </c>
      <c r="C101" s="7" t="s">
        <v>231</v>
      </c>
      <c r="D101" s="7" t="s">
        <v>232</v>
      </c>
      <c r="E101" s="2" t="s">
        <v>409</v>
      </c>
      <c r="I101" s="5"/>
    </row>
    <row r="102" spans="1:9" x14ac:dyDescent="0.25">
      <c r="A102" s="41">
        <v>703</v>
      </c>
      <c r="B102" s="41" t="s">
        <v>119</v>
      </c>
      <c r="C102" s="7" t="s">
        <v>21</v>
      </c>
      <c r="D102" s="7" t="s">
        <v>233</v>
      </c>
      <c r="F102" s="7" t="s">
        <v>169</v>
      </c>
      <c r="G102" s="7" t="s">
        <v>410</v>
      </c>
      <c r="H102" s="7" t="s">
        <v>301</v>
      </c>
      <c r="I102" s="5">
        <v>747915</v>
      </c>
    </row>
    <row r="103" spans="1:9" x14ac:dyDescent="0.25">
      <c r="A103" s="41">
        <v>704</v>
      </c>
      <c r="B103" s="41" t="s">
        <v>120</v>
      </c>
      <c r="C103" s="7" t="s">
        <v>22</v>
      </c>
      <c r="D103" s="7" t="s">
        <v>234</v>
      </c>
      <c r="F103" s="7" t="s">
        <v>136</v>
      </c>
      <c r="G103" s="7" t="s">
        <v>411</v>
      </c>
      <c r="H103" s="7" t="s">
        <v>301</v>
      </c>
      <c r="I103" s="5">
        <v>1451846</v>
      </c>
    </row>
    <row r="104" spans="1:9" x14ac:dyDescent="0.25">
      <c r="A104" s="41">
        <v>705</v>
      </c>
      <c r="B104" s="41" t="s">
        <v>121</v>
      </c>
      <c r="C104" s="7" t="s">
        <v>235</v>
      </c>
      <c r="D104" s="7" t="s">
        <v>236</v>
      </c>
      <c r="F104" s="7" t="s">
        <v>237</v>
      </c>
      <c r="G104" s="7" t="s">
        <v>410</v>
      </c>
      <c r="H104" s="7" t="s">
        <v>301</v>
      </c>
      <c r="I104" s="5">
        <v>256480</v>
      </c>
    </row>
    <row r="105" spans="1:9" x14ac:dyDescent="0.25">
      <c r="A105" s="41">
        <v>706</v>
      </c>
      <c r="B105" s="41" t="s">
        <v>122</v>
      </c>
      <c r="C105" s="7" t="s">
        <v>238</v>
      </c>
      <c r="D105" s="7" t="s">
        <v>239</v>
      </c>
      <c r="F105" s="7" t="s">
        <v>169</v>
      </c>
      <c r="G105" s="7" t="s">
        <v>412</v>
      </c>
      <c r="H105" s="7" t="s">
        <v>301</v>
      </c>
      <c r="I105" s="5">
        <v>181256</v>
      </c>
    </row>
    <row r="106" spans="1:9" x14ac:dyDescent="0.25">
      <c r="A106" s="41">
        <v>707</v>
      </c>
      <c r="B106" s="41" t="s">
        <v>123</v>
      </c>
      <c r="C106" s="7" t="s">
        <v>23</v>
      </c>
      <c r="D106" s="7" t="s">
        <v>413</v>
      </c>
      <c r="E106" s="2" t="s">
        <v>414</v>
      </c>
      <c r="I106" s="5"/>
    </row>
    <row r="107" spans="1:9" x14ac:dyDescent="0.25">
      <c r="A107" s="41">
        <v>708</v>
      </c>
      <c r="B107" s="41" t="s">
        <v>124</v>
      </c>
      <c r="C107" s="7" t="s">
        <v>240</v>
      </c>
      <c r="D107" s="7" t="s">
        <v>241</v>
      </c>
      <c r="F107" s="7" t="s">
        <v>242</v>
      </c>
      <c r="G107" s="7" t="s">
        <v>410</v>
      </c>
      <c r="H107" s="7" t="s">
        <v>301</v>
      </c>
      <c r="I107" s="5">
        <v>54810</v>
      </c>
    </row>
    <row r="108" spans="1:9" x14ac:dyDescent="0.25">
      <c r="A108" s="41">
        <v>709</v>
      </c>
      <c r="B108" s="41" t="s">
        <v>125</v>
      </c>
      <c r="C108" s="7" t="s">
        <v>243</v>
      </c>
      <c r="D108" s="7" t="s">
        <v>244</v>
      </c>
      <c r="F108" s="7" t="s">
        <v>169</v>
      </c>
      <c r="G108" s="7" t="s">
        <v>415</v>
      </c>
      <c r="H108" s="7" t="s">
        <v>301</v>
      </c>
      <c r="I108" s="5">
        <v>189230</v>
      </c>
    </row>
    <row r="109" spans="1:9" x14ac:dyDescent="0.25">
      <c r="A109" s="41">
        <v>710</v>
      </c>
      <c r="B109" s="41" t="s">
        <v>126</v>
      </c>
      <c r="C109" s="7" t="s">
        <v>24</v>
      </c>
      <c r="D109" s="7" t="s">
        <v>245</v>
      </c>
      <c r="F109" s="7" t="s">
        <v>169</v>
      </c>
      <c r="G109" s="7" t="s">
        <v>416</v>
      </c>
      <c r="H109" s="7" t="s">
        <v>301</v>
      </c>
      <c r="I109" s="5">
        <v>8096</v>
      </c>
    </row>
    <row r="110" spans="1:9" x14ac:dyDescent="0.25">
      <c r="A110" s="41">
        <v>711</v>
      </c>
      <c r="B110" s="41" t="s">
        <v>127</v>
      </c>
      <c r="C110" s="7" t="s">
        <v>246</v>
      </c>
      <c r="D110" s="7" t="s">
        <v>247</v>
      </c>
      <c r="F110" s="7" t="s">
        <v>136</v>
      </c>
      <c r="G110" s="7" t="s">
        <v>417</v>
      </c>
      <c r="H110" s="7" t="s">
        <v>301</v>
      </c>
      <c r="I110" s="5">
        <v>1303101</v>
      </c>
    </row>
    <row r="111" spans="1:9" x14ac:dyDescent="0.25">
      <c r="A111" s="41">
        <v>712</v>
      </c>
      <c r="B111" s="41" t="s">
        <v>128</v>
      </c>
      <c r="C111" s="7" t="s">
        <v>248</v>
      </c>
      <c r="D111" s="7" t="s">
        <v>249</v>
      </c>
      <c r="F111" s="7" t="s">
        <v>136</v>
      </c>
      <c r="G111" s="7" t="s">
        <v>418</v>
      </c>
      <c r="H111" s="7" t="s">
        <v>301</v>
      </c>
      <c r="I111" s="5">
        <v>1002263</v>
      </c>
    </row>
    <row r="112" spans="1:9" x14ac:dyDescent="0.25">
      <c r="A112" s="41">
        <v>714</v>
      </c>
      <c r="B112" s="41" t="s">
        <v>129</v>
      </c>
      <c r="C112" s="7" t="s">
        <v>250</v>
      </c>
      <c r="D112" s="7" t="s">
        <v>129</v>
      </c>
      <c r="E112" s="2" t="s">
        <v>419</v>
      </c>
      <c r="I112" s="5"/>
    </row>
    <row r="113" spans="1:9" x14ac:dyDescent="0.25">
      <c r="A113" s="41">
        <v>715</v>
      </c>
      <c r="B113" s="41" t="s">
        <v>130</v>
      </c>
      <c r="C113" s="7" t="s">
        <v>251</v>
      </c>
      <c r="D113" s="7" t="s">
        <v>130</v>
      </c>
      <c r="E113" s="2" t="s">
        <v>420</v>
      </c>
      <c r="I113" s="5"/>
    </row>
    <row r="114" spans="1:9" x14ac:dyDescent="0.25">
      <c r="A114" s="41">
        <v>717</v>
      </c>
      <c r="B114" s="41" t="s">
        <v>252</v>
      </c>
      <c r="C114" s="7" t="s">
        <v>253</v>
      </c>
      <c r="D114" s="7" t="s">
        <v>252</v>
      </c>
      <c r="E114" s="2" t="s">
        <v>421</v>
      </c>
      <c r="I114" s="5"/>
    </row>
    <row r="115" spans="1:9" x14ac:dyDescent="0.25">
      <c r="A115" s="41">
        <v>719</v>
      </c>
      <c r="B115" s="41" t="s">
        <v>254</v>
      </c>
      <c r="C115" s="7" t="s">
        <v>255</v>
      </c>
      <c r="D115" s="7" t="s">
        <v>256</v>
      </c>
      <c r="F115" s="7" t="s">
        <v>169</v>
      </c>
      <c r="G115" s="7" t="s">
        <v>415</v>
      </c>
      <c r="H115" s="7" t="s">
        <v>301</v>
      </c>
      <c r="I115" s="5">
        <v>2104776</v>
      </c>
    </row>
    <row r="116" spans="1:9" x14ac:dyDescent="0.25">
      <c r="A116" s="41">
        <v>801</v>
      </c>
      <c r="B116" s="41" t="s">
        <v>257</v>
      </c>
      <c r="C116" s="7" t="s">
        <v>258</v>
      </c>
    </row>
  </sheetData>
  <phoneticPr fontId="3"/>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報告書</vt:lpstr>
      <vt:lpstr>大会情報</vt:lpstr>
      <vt:lpstr>口座</vt:lpstr>
      <vt:lpstr>大会情報!大会情報</vt:lpstr>
      <vt:lpstr>第_41_回文部科学大臣杯_全国高等学校囲碁選手権大会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Windows ユーザー</cp:lastModifiedBy>
  <cp:lastPrinted>2016-07-03T23:41:28Z</cp:lastPrinted>
  <dcterms:created xsi:type="dcterms:W3CDTF">2004-04-28T04:12:13Z</dcterms:created>
  <dcterms:modified xsi:type="dcterms:W3CDTF">2018-08-08T01:42:41Z</dcterms:modified>
</cp:coreProperties>
</file>