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CHSMS\student\takasawa\Downloads\"/>
    </mc:Choice>
  </mc:AlternateContent>
  <xr:revisionPtr revIDLastSave="0" documentId="13_ncr:1_{7254715E-2395-46D8-82E3-4B21F9BE2E36}" xr6:coauthVersionLast="36" xr6:coauthVersionMax="47" xr10:uidLastSave="{00000000-0000-0000-0000-000000000000}"/>
  <bookViews>
    <workbookView xWindow="0" yWindow="0" windowWidth="19200" windowHeight="11295" xr2:uid="{00000000-000D-0000-FFFF-FFFF00000000}"/>
  </bookViews>
  <sheets>
    <sheet name="Ncon69申込用紙" sheetId="1" r:id="rId1"/>
    <sheet name="★記入例★" sheetId="2" r:id="rId2"/>
    <sheet name="朗読作品" sheetId="3" r:id="rId3"/>
    <sheet name="作業用" sheetId="4" r:id="rId4"/>
  </sheets>
  <calcPr calcId="191028"/>
  <extLst>
    <ext uri="GoogleSheetsCustomDataVersion1">
      <go:sheetsCustomData xmlns:go="http://customooxmlschemas.google.com/" r:id="rId8" roundtripDataSignature="AMtx7mjXVTe4yBN/PN7cgJzTX4qy3ccpZA=="/>
    </ext>
  </extLst>
</workbook>
</file>

<file path=xl/calcChain.xml><?xml version="1.0" encoding="utf-8"?>
<calcChain xmlns="http://schemas.openxmlformats.org/spreadsheetml/2006/main">
  <c r="E50" i="4" l="1"/>
  <c r="E51" i="4"/>
  <c r="H34" i="2"/>
  <c r="H33" i="2"/>
  <c r="B71" i="1" l="1"/>
  <c r="D51" i="4"/>
  <c r="C51" i="4"/>
  <c r="D50" i="4"/>
  <c r="C50" i="4"/>
  <c r="E49" i="4"/>
  <c r="D49" i="4"/>
  <c r="C49" i="4"/>
  <c r="A49" i="4"/>
  <c r="E48" i="4"/>
  <c r="D48" i="4"/>
  <c r="C48" i="4"/>
  <c r="A48" i="4"/>
  <c r="E47" i="4"/>
  <c r="D47" i="4"/>
  <c r="C47" i="4"/>
  <c r="A47" i="4"/>
  <c r="E46" i="4"/>
  <c r="D46" i="4"/>
  <c r="C46" i="4"/>
  <c r="A46" i="4"/>
  <c r="E45" i="4"/>
  <c r="D45" i="4"/>
  <c r="C45" i="4"/>
  <c r="A45" i="4"/>
  <c r="E44" i="4"/>
  <c r="D44" i="4"/>
  <c r="C44" i="4"/>
  <c r="A44" i="4"/>
  <c r="E43" i="4"/>
  <c r="D43" i="4"/>
  <c r="C43" i="4"/>
  <c r="A43" i="4"/>
  <c r="E42" i="4"/>
  <c r="D42" i="4"/>
  <c r="C42" i="4"/>
  <c r="A42" i="4"/>
  <c r="I41" i="4"/>
  <c r="G41" i="4"/>
  <c r="F41" i="4"/>
  <c r="E41" i="4"/>
  <c r="D41" i="4"/>
  <c r="C41" i="4"/>
  <c r="A41" i="4"/>
  <c r="I40" i="4"/>
  <c r="G40" i="4"/>
  <c r="F40" i="4"/>
  <c r="E40" i="4"/>
  <c r="D40" i="4"/>
  <c r="C40" i="4"/>
  <c r="A40" i="4"/>
  <c r="I39" i="4"/>
  <c r="G39" i="4"/>
  <c r="F39" i="4"/>
  <c r="E39" i="4"/>
  <c r="D39" i="4"/>
  <c r="C39" i="4"/>
  <c r="A39" i="4"/>
  <c r="I38" i="4"/>
  <c r="G38" i="4"/>
  <c r="F38" i="4"/>
  <c r="E38" i="4"/>
  <c r="D38" i="4"/>
  <c r="C38" i="4"/>
  <c r="A38" i="4"/>
  <c r="I37" i="4"/>
  <c r="G37" i="4"/>
  <c r="F37" i="4"/>
  <c r="E37" i="4"/>
  <c r="D37" i="4"/>
  <c r="C37" i="4"/>
  <c r="A37" i="4"/>
  <c r="I36" i="4"/>
  <c r="G36" i="4"/>
  <c r="F36" i="4"/>
  <c r="E36" i="4"/>
  <c r="D36" i="4"/>
  <c r="C36" i="4"/>
  <c r="A36" i="4"/>
  <c r="I35" i="4"/>
  <c r="G35" i="4"/>
  <c r="F35" i="4"/>
  <c r="E35" i="4"/>
  <c r="D35" i="4"/>
  <c r="C35" i="4"/>
  <c r="A35" i="4"/>
  <c r="I34" i="4"/>
  <c r="G34" i="4"/>
  <c r="F34" i="4"/>
  <c r="E34" i="4"/>
  <c r="D34" i="4"/>
  <c r="C34" i="4"/>
  <c r="A34" i="4"/>
  <c r="I33" i="4"/>
  <c r="G33" i="4"/>
  <c r="F33" i="4"/>
  <c r="E33" i="4"/>
  <c r="D33" i="4"/>
  <c r="C33" i="4"/>
  <c r="A33" i="4"/>
  <c r="I32" i="4"/>
  <c r="G32" i="4"/>
  <c r="F32" i="4"/>
  <c r="E32" i="4"/>
  <c r="D32" i="4"/>
  <c r="C32" i="4"/>
  <c r="A32" i="4"/>
  <c r="I31" i="4"/>
  <c r="G31" i="4"/>
  <c r="F31" i="4"/>
  <c r="E31" i="4"/>
  <c r="D31" i="4"/>
  <c r="C31" i="4"/>
  <c r="A31" i="4"/>
  <c r="I30" i="4"/>
  <c r="G30" i="4"/>
  <c r="F30" i="4"/>
  <c r="E30" i="4"/>
  <c r="D30" i="4"/>
  <c r="C30" i="4"/>
  <c r="A30" i="4"/>
  <c r="I29" i="4"/>
  <c r="G29" i="4"/>
  <c r="F29" i="4"/>
  <c r="E29" i="4"/>
  <c r="D29" i="4"/>
  <c r="C29" i="4"/>
  <c r="A29" i="4"/>
  <c r="I28" i="4"/>
  <c r="G28" i="4"/>
  <c r="F28" i="4"/>
  <c r="E28" i="4"/>
  <c r="D28" i="4"/>
  <c r="C28" i="4"/>
  <c r="A28" i="4"/>
  <c r="I27" i="4"/>
  <c r="G27" i="4"/>
  <c r="F27" i="4"/>
  <c r="E27" i="4"/>
  <c r="D27" i="4"/>
  <c r="C27" i="4"/>
  <c r="A27" i="4"/>
  <c r="I26" i="4"/>
  <c r="G26" i="4"/>
  <c r="F26" i="4"/>
  <c r="E26" i="4"/>
  <c r="D26" i="4"/>
  <c r="C26" i="4"/>
  <c r="A26" i="4"/>
  <c r="I25" i="4"/>
  <c r="G25" i="4"/>
  <c r="F25" i="4"/>
  <c r="E25" i="4"/>
  <c r="D25" i="4"/>
  <c r="C25" i="4"/>
  <c r="A25" i="4"/>
  <c r="I24" i="4"/>
  <c r="G24" i="4"/>
  <c r="F24" i="4"/>
  <c r="E24" i="4"/>
  <c r="D24" i="4"/>
  <c r="C24" i="4"/>
  <c r="A24" i="4"/>
  <c r="I23" i="4"/>
  <c r="G23" i="4"/>
  <c r="F23" i="4"/>
  <c r="E23" i="4"/>
  <c r="D23" i="4"/>
  <c r="C23" i="4"/>
  <c r="A23" i="4"/>
  <c r="I22" i="4"/>
  <c r="G22" i="4"/>
  <c r="F22" i="4"/>
  <c r="E22" i="4"/>
  <c r="D22" i="4"/>
  <c r="C22" i="4"/>
  <c r="A22" i="4"/>
  <c r="G21" i="4"/>
  <c r="F21" i="4"/>
  <c r="E21" i="4"/>
  <c r="D21" i="4"/>
  <c r="C21" i="4"/>
  <c r="A21" i="4"/>
  <c r="G20" i="4"/>
  <c r="F20" i="4"/>
  <c r="E20" i="4"/>
  <c r="D20" i="4"/>
  <c r="C20" i="4"/>
  <c r="A20" i="4"/>
  <c r="G19" i="4"/>
  <c r="F19" i="4"/>
  <c r="E19" i="4"/>
  <c r="D19" i="4"/>
  <c r="C19" i="4"/>
  <c r="A19" i="4"/>
  <c r="G18" i="4"/>
  <c r="F18" i="4"/>
  <c r="E18" i="4"/>
  <c r="D18" i="4"/>
  <c r="C18" i="4"/>
  <c r="A18" i="4"/>
  <c r="G17" i="4"/>
  <c r="F17" i="4"/>
  <c r="E17" i="4"/>
  <c r="D17" i="4"/>
  <c r="C17" i="4"/>
  <c r="A17" i="4"/>
  <c r="G16" i="4"/>
  <c r="F16" i="4"/>
  <c r="E16" i="4"/>
  <c r="D16" i="4"/>
  <c r="C16" i="4"/>
  <c r="A16" i="4"/>
  <c r="G15" i="4"/>
  <c r="F15" i="4"/>
  <c r="E15" i="4"/>
  <c r="D15" i="4"/>
  <c r="C15" i="4"/>
  <c r="A15" i="4"/>
  <c r="G14" i="4"/>
  <c r="F14" i="4"/>
  <c r="E14" i="4"/>
  <c r="D14" i="4"/>
  <c r="C14" i="4"/>
  <c r="A14" i="4"/>
  <c r="G13" i="4"/>
  <c r="F13" i="4"/>
  <c r="E13" i="4"/>
  <c r="D13" i="4"/>
  <c r="C13" i="4"/>
  <c r="A13" i="4"/>
  <c r="G12" i="4"/>
  <c r="F12" i="4"/>
  <c r="E12" i="4"/>
  <c r="D12" i="4"/>
  <c r="C12" i="4"/>
  <c r="A12" i="4"/>
  <c r="G11" i="4"/>
  <c r="F11" i="4"/>
  <c r="E11" i="4"/>
  <c r="D11" i="4"/>
  <c r="C11" i="4"/>
  <c r="A11" i="4"/>
  <c r="G10" i="4"/>
  <c r="F10" i="4"/>
  <c r="E10" i="4"/>
  <c r="D10" i="4"/>
  <c r="C10" i="4"/>
  <c r="A10" i="4"/>
  <c r="G9" i="4"/>
  <c r="F9" i="4"/>
  <c r="E9" i="4"/>
  <c r="D9" i="4"/>
  <c r="C9" i="4"/>
  <c r="A9" i="4"/>
  <c r="G8" i="4"/>
  <c r="F8" i="4"/>
  <c r="E8" i="4"/>
  <c r="D8" i="4"/>
  <c r="C8" i="4"/>
  <c r="A8" i="4"/>
  <c r="G7" i="4"/>
  <c r="F7" i="4"/>
  <c r="E7" i="4"/>
  <c r="D7" i="4"/>
  <c r="C7" i="4"/>
  <c r="A7" i="4"/>
  <c r="G6" i="4"/>
  <c r="F6" i="4"/>
  <c r="E6" i="4"/>
  <c r="D6" i="4"/>
  <c r="C6" i="4"/>
  <c r="A6" i="4"/>
  <c r="G5" i="4"/>
  <c r="F5" i="4"/>
  <c r="E5" i="4"/>
  <c r="D5" i="4"/>
  <c r="C5" i="4"/>
  <c r="A5" i="4"/>
  <c r="G4" i="4"/>
  <c r="F4" i="4"/>
  <c r="E4" i="4"/>
  <c r="D4" i="4"/>
  <c r="C4" i="4"/>
  <c r="A4" i="4"/>
  <c r="G3" i="4"/>
  <c r="F3" i="4"/>
  <c r="E3" i="4"/>
  <c r="D3" i="4"/>
  <c r="C3" i="4"/>
  <c r="A3" i="4"/>
  <c r="G2" i="4"/>
  <c r="F2" i="4"/>
  <c r="E2" i="4"/>
  <c r="D2" i="4"/>
  <c r="C2" i="4"/>
  <c r="A2" i="4"/>
  <c r="B69" i="2"/>
  <c r="B68" i="2"/>
  <c r="B65" i="2"/>
  <c r="B64" i="2"/>
  <c r="B61" i="2"/>
  <c r="B60" i="2"/>
  <c r="B57" i="2"/>
  <c r="B56" i="2"/>
  <c r="B53" i="2"/>
  <c r="B52" i="2"/>
  <c r="H49" i="2"/>
  <c r="B49" i="2"/>
  <c r="H48" i="2"/>
  <c r="B48" i="2"/>
  <c r="H47" i="2"/>
  <c r="B47" i="2"/>
  <c r="H46" i="2"/>
  <c r="B46" i="2"/>
  <c r="H45" i="2"/>
  <c r="B45" i="2"/>
  <c r="H44" i="2"/>
  <c r="B44" i="2"/>
  <c r="H43" i="2"/>
  <c r="B43" i="2"/>
  <c r="H42" i="2"/>
  <c r="B42" i="2"/>
  <c r="H41" i="2"/>
  <c r="B41" i="2"/>
  <c r="H40" i="2"/>
  <c r="B40" i="2"/>
  <c r="H39" i="2"/>
  <c r="B39" i="2"/>
  <c r="H38" i="2"/>
  <c r="B38" i="2"/>
  <c r="H37" i="2"/>
  <c r="B37" i="2"/>
  <c r="H36" i="2"/>
  <c r="B36" i="2"/>
  <c r="H35" i="2"/>
  <c r="B35" i="2"/>
  <c r="B34" i="2"/>
  <c r="B33" i="2"/>
  <c r="H32" i="2"/>
  <c r="B32" i="2"/>
  <c r="H31" i="2"/>
  <c r="B31" i="2"/>
  <c r="H30" i="2"/>
  <c r="B30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A1" i="2"/>
  <c r="B78" i="1"/>
  <c r="C78" i="1" s="1"/>
  <c r="B77" i="1"/>
  <c r="C77" i="1" s="1"/>
  <c r="B76" i="1"/>
  <c r="C76" i="1" s="1"/>
  <c r="B75" i="1"/>
  <c r="C75" i="1" s="1"/>
  <c r="B74" i="1"/>
  <c r="C74" i="1" s="1"/>
  <c r="B73" i="1"/>
  <c r="C73" i="1" s="1"/>
  <c r="B69" i="1"/>
  <c r="B51" i="4" s="1"/>
  <c r="B68" i="1"/>
  <c r="B50" i="4" s="1"/>
  <c r="B65" i="1"/>
  <c r="B49" i="4" s="1"/>
  <c r="B64" i="1"/>
  <c r="B48" i="4" s="1"/>
  <c r="B61" i="1"/>
  <c r="B47" i="4" s="1"/>
  <c r="B60" i="1"/>
  <c r="B46" i="4" s="1"/>
  <c r="B57" i="1"/>
  <c r="B45" i="4" s="1"/>
  <c r="B56" i="1"/>
  <c r="B44" i="4" s="1"/>
  <c r="B53" i="1"/>
  <c r="B43" i="4" s="1"/>
  <c r="B52" i="1"/>
  <c r="B42" i="4" s="1"/>
  <c r="H49" i="1"/>
  <c r="H41" i="4" s="1"/>
  <c r="B49" i="1"/>
  <c r="B41" i="4" s="1"/>
  <c r="H48" i="1"/>
  <c r="H40" i="4" s="1"/>
  <c r="B48" i="1"/>
  <c r="B40" i="4" s="1"/>
  <c r="H47" i="1"/>
  <c r="H39" i="4" s="1"/>
  <c r="B47" i="1"/>
  <c r="B39" i="4" s="1"/>
  <c r="H46" i="1"/>
  <c r="H38" i="4" s="1"/>
  <c r="B46" i="1"/>
  <c r="B38" i="4" s="1"/>
  <c r="H45" i="1"/>
  <c r="H37" i="4" s="1"/>
  <c r="B45" i="1"/>
  <c r="B37" i="4" s="1"/>
  <c r="H44" i="1"/>
  <c r="H36" i="4" s="1"/>
  <c r="B44" i="1"/>
  <c r="B36" i="4" s="1"/>
  <c r="H43" i="1"/>
  <c r="H35" i="4" s="1"/>
  <c r="B43" i="1"/>
  <c r="B35" i="4" s="1"/>
  <c r="H42" i="1"/>
  <c r="H34" i="4" s="1"/>
  <c r="B42" i="1"/>
  <c r="B34" i="4" s="1"/>
  <c r="H41" i="1"/>
  <c r="H33" i="4" s="1"/>
  <c r="B41" i="1"/>
  <c r="B33" i="4" s="1"/>
  <c r="H40" i="1"/>
  <c r="H32" i="4" s="1"/>
  <c r="B40" i="1"/>
  <c r="B32" i="4" s="1"/>
  <c r="H39" i="1"/>
  <c r="H31" i="4" s="1"/>
  <c r="B39" i="1"/>
  <c r="B31" i="4" s="1"/>
  <c r="H38" i="1"/>
  <c r="H30" i="4" s="1"/>
  <c r="B38" i="1"/>
  <c r="B30" i="4" s="1"/>
  <c r="H37" i="1"/>
  <c r="H29" i="4" s="1"/>
  <c r="B37" i="1"/>
  <c r="B29" i="4" s="1"/>
  <c r="H36" i="1"/>
  <c r="H28" i="4" s="1"/>
  <c r="B36" i="1"/>
  <c r="B28" i="4" s="1"/>
  <c r="H35" i="1"/>
  <c r="H27" i="4" s="1"/>
  <c r="B35" i="1"/>
  <c r="B27" i="4" s="1"/>
  <c r="H34" i="1"/>
  <c r="H26" i="4" s="1"/>
  <c r="B34" i="1"/>
  <c r="B26" i="4" s="1"/>
  <c r="H33" i="1"/>
  <c r="H25" i="4" s="1"/>
  <c r="B33" i="1"/>
  <c r="B25" i="4" s="1"/>
  <c r="H32" i="1"/>
  <c r="H24" i="4" s="1"/>
  <c r="B32" i="1"/>
  <c r="B24" i="4" s="1"/>
  <c r="H31" i="1"/>
  <c r="H23" i="4" s="1"/>
  <c r="B31" i="1"/>
  <c r="B23" i="4" s="1"/>
  <c r="H30" i="1"/>
  <c r="H22" i="4" s="1"/>
  <c r="B30" i="1"/>
  <c r="B22" i="4" s="1"/>
  <c r="B27" i="1"/>
  <c r="B21" i="4" s="1"/>
  <c r="B26" i="1"/>
  <c r="B20" i="4" s="1"/>
  <c r="B25" i="1"/>
  <c r="B19" i="4" s="1"/>
  <c r="B24" i="1"/>
  <c r="B18" i="4" s="1"/>
  <c r="B23" i="1"/>
  <c r="B17" i="4" s="1"/>
  <c r="B22" i="1"/>
  <c r="B16" i="4" s="1"/>
  <c r="B21" i="1"/>
  <c r="B15" i="4" s="1"/>
  <c r="B20" i="1"/>
  <c r="B14" i="4" s="1"/>
  <c r="B19" i="1"/>
  <c r="B13" i="4" s="1"/>
  <c r="B18" i="1"/>
  <c r="B12" i="4" s="1"/>
  <c r="B17" i="1"/>
  <c r="B11" i="4" s="1"/>
  <c r="B16" i="1"/>
  <c r="B10" i="4" s="1"/>
  <c r="B15" i="1"/>
  <c r="B9" i="4" s="1"/>
  <c r="B14" i="1"/>
  <c r="B8" i="4" s="1"/>
  <c r="B13" i="1"/>
  <c r="B7" i="4" s="1"/>
  <c r="B12" i="1"/>
  <c r="B6" i="4" s="1"/>
  <c r="B11" i="1"/>
  <c r="B5" i="4" s="1"/>
  <c r="B10" i="1"/>
  <c r="B4" i="4" s="1"/>
  <c r="B9" i="1"/>
  <c r="B3" i="4" s="1"/>
  <c r="B8" i="1"/>
  <c r="B2" i="4" s="1"/>
  <c r="D78" i="1" l="1"/>
</calcChain>
</file>

<file path=xl/sharedStrings.xml><?xml version="1.0" encoding="utf-8"?>
<sst xmlns="http://schemas.openxmlformats.org/spreadsheetml/2006/main" count="171" uniqueCount="90">
  <si>
    <r>
      <t xml:space="preserve"> 第７０回　ＮＨＫ杯全国高校放送コンテスト新潟県大会　兼
第６４回　新潟県高等学校放送コンテスト　参加申込書
</t>
    </r>
    <r>
      <rPr>
        <sz val="12"/>
        <color rgb="FF000000"/>
        <rFont val="ＭＳ Ｐゴシック"/>
        <family val="3"/>
        <charset val="128"/>
      </rPr>
      <t>この様式を入力し、データを当番校へE-mailで送り、さらに、印刷・押印されたものを提出物と同封して郵送か、大会当日に受付へ提出してください。</t>
    </r>
    <rPh sb="24" eb="26">
      <t>タイカイ</t>
    </rPh>
    <phoneticPr fontId="13"/>
  </si>
  <si>
    <t>学校名</t>
  </si>
  <si>
    <t>校長名</t>
  </si>
  <si>
    <t>印</t>
  </si>
  <si>
    <t>記載者</t>
  </si>
  <si>
    <t>アナウンス部門</t>
  </si>
  <si>
    <t>番号</t>
  </si>
  <si>
    <t>学年</t>
  </si>
  <si>
    <t>氏　　名</t>
  </si>
  <si>
    <t>よみがな</t>
  </si>
  <si>
    <t>備考</t>
  </si>
  <si>
    <t>朗読部門</t>
  </si>
  <si>
    <t>朗読課題作品（番号又は、著者・作品名）</t>
  </si>
  <si>
    <t>ラジオ
ドキュメント</t>
  </si>
  <si>
    <t>タイトル（全角１５文字以内）</t>
  </si>
  <si>
    <t>テレビ
ドキュメント</t>
  </si>
  <si>
    <t>創作ラジオ
ドラマ</t>
  </si>
  <si>
    <t>創作テレビ
ドラマ</t>
  </si>
  <si>
    <t>引率・運営教員名</t>
  </si>
  <si>
    <t>昼食弁当の希望(\1,000)</t>
    <rPh sb="0" eb="2">
      <t>チュウショク</t>
    </rPh>
    <rPh sb="2" eb="4">
      <t>ベントウ</t>
    </rPh>
    <rPh sb="5" eb="7">
      <t>キボウ</t>
    </rPh>
    <phoneticPr fontId="13"/>
  </si>
  <si>
    <t>※欄が足りない場合は、複数のファイルを使ってください。
※このシートは保護されています。保護を解除しないでください。</t>
  </si>
  <si>
    <t>エントリー数一覧</t>
  </si>
  <si>
    <t>部門</t>
  </si>
  <si>
    <t>人数・作品数</t>
  </si>
  <si>
    <t>参加料</t>
  </si>
  <si>
    <t>アナウンス</t>
  </si>
  <si>
    <t>朗読</t>
  </si>
  <si>
    <t>【申込み手続きと締め切り】</t>
  </si>
  <si>
    <t>ラジオドキュメント</t>
  </si>
  <si>
    <t>このシートのE-mail提出期限</t>
  </si>
  <si>
    <t>5月25日(木)</t>
    <phoneticPr fontId="13"/>
  </si>
  <si>
    <t>当番校（長岡工業）必着</t>
  </si>
  <si>
    <t>テレビドキュメント</t>
  </si>
  <si>
    <t>大会参加料の振込期限</t>
  </si>
  <si>
    <t>5月29日(月)</t>
    <phoneticPr fontId="13"/>
  </si>
  <si>
    <t>指定口座へ振り込み</t>
  </si>
  <si>
    <t>ラジオドラマ</t>
  </si>
  <si>
    <t>合計</t>
  </si>
  <si>
    <t>読み部門の予選審査用音声データ・原稿提出</t>
  </si>
  <si>
    <t>6月 1日(木)</t>
    <phoneticPr fontId="13"/>
  </si>
  <si>
    <t>テレビドラマ</t>
  </si>
  <si>
    <t>番組部門の表紙・著作権処理一覧、作品、提出期限</t>
  </si>
  <si>
    <t>6月13日(火)</t>
    <phoneticPr fontId="13"/>
  </si>
  <si>
    <t>大会当日9:30まで</t>
  </si>
  <si>
    <t>新潟県立越後高等学校</t>
  </si>
  <si>
    <t>新潟　一郎</t>
  </si>
  <si>
    <t>長岡　花子</t>
  </si>
  <si>
    <t>柴田　光男</t>
  </si>
  <si>
    <t>しばた　みつお</t>
  </si>
  <si>
    <t>栃尾　洋一</t>
  </si>
  <si>
    <t>とちお　よういち</t>
  </si>
  <si>
    <t>柏崎　知子</t>
  </si>
  <si>
    <t>かしわざき　ともこ</t>
  </si>
  <si>
    <t>朗読課題作品（番号を入力）</t>
  </si>
  <si>
    <t>五泉　加奈子</t>
  </si>
  <si>
    <t>ごせん　かなこ</t>
  </si>
  <si>
    <t>新津　重之</t>
  </si>
  <si>
    <t>にいつ　しげゆき</t>
  </si>
  <si>
    <t>小千谷　綾香</t>
  </si>
  <si>
    <t>おぢや　あやか</t>
  </si>
  <si>
    <t>西山　浩一</t>
  </si>
  <si>
    <t>にしやま　こういち</t>
  </si>
  <si>
    <t>工藤　純一郎</t>
    <rPh sb="0" eb="2">
      <t>クドウ</t>
    </rPh>
    <rPh sb="3" eb="6">
      <t>ジュンイチロウ</t>
    </rPh>
    <phoneticPr fontId="13"/>
  </si>
  <si>
    <t>くどう　すみいちろう</t>
    <phoneticPr fontId="13"/>
  </si>
  <si>
    <t>弥彦山の頂上から</t>
  </si>
  <si>
    <t>やひこやまのちょうじょうから</t>
  </si>
  <si>
    <t>信濃川の流れに乗せて</t>
  </si>
  <si>
    <t>しなのがわのながれにのせて</t>
  </si>
  <si>
    <t>秋葉神社の参道で</t>
  </si>
  <si>
    <t>あきはじんじゃのさんどうで</t>
  </si>
  <si>
    <t>阿賀野川の船着き場</t>
  </si>
  <si>
    <t>あがのがわのふなつきば</t>
  </si>
  <si>
    <t>昼食・弁当の注文</t>
    <rPh sb="0" eb="2">
      <t>チュウショク</t>
    </rPh>
    <rPh sb="3" eb="5">
      <t>ベントウ</t>
    </rPh>
    <rPh sb="6" eb="8">
      <t>チュウモン</t>
    </rPh>
    <phoneticPr fontId="13"/>
  </si>
  <si>
    <t>ながおか　はなこ</t>
  </si>
  <si>
    <t>希望する</t>
    <rPh sb="0" eb="2">
      <t>キボウ</t>
    </rPh>
    <phoneticPr fontId="13"/>
  </si>
  <si>
    <t>越後　光男</t>
  </si>
  <si>
    <t>えちご　みつお</t>
  </si>
  <si>
    <t>不要</t>
    <rPh sb="0" eb="2">
      <t>フヨウ</t>
    </rPh>
    <phoneticPr fontId="13"/>
  </si>
  <si>
    <t>作品名</t>
  </si>
  <si>
    <t>羅生門・蜜柑</t>
    <rPh sb="0" eb="3">
      <t>ラショウモン</t>
    </rPh>
    <rPh sb="4" eb="6">
      <t>ミカン</t>
    </rPh>
    <phoneticPr fontId="13"/>
  </si>
  <si>
    <t>買えない味</t>
    <rPh sb="0" eb="1">
      <t>カ</t>
    </rPh>
    <rPh sb="4" eb="5">
      <t>アジ</t>
    </rPh>
    <phoneticPr fontId="13"/>
  </si>
  <si>
    <t>金の角持つ子どもたち</t>
    <rPh sb="0" eb="3">
      <t>キンノツノ</t>
    </rPh>
    <rPh sb="3" eb="4">
      <t>モ</t>
    </rPh>
    <rPh sb="5" eb="6">
      <t>コ</t>
    </rPh>
    <phoneticPr fontId="13"/>
  </si>
  <si>
    <t>リンバロストの乙女</t>
    <rPh sb="7" eb="9">
      <t>オトメ</t>
    </rPh>
    <phoneticPr fontId="13"/>
  </si>
  <si>
    <t>奥の細道</t>
    <rPh sb="0" eb="1">
      <t>オク</t>
    </rPh>
    <rPh sb="2" eb="4">
      <t>ホソミチ</t>
    </rPh>
    <phoneticPr fontId="13"/>
  </si>
  <si>
    <t>-</t>
  </si>
  <si>
    <t>録音順番</t>
  </si>
  <si>
    <t>引率顧問</t>
  </si>
  <si>
    <t>※引率の先生方には、当日の運営をお願いします。業務の分担は当番校にご一任ください。
※引率・運営教員の昼食の斡旋をします。ご希望の方はお申し込みください。
　（幕の内弁当・飲み物付きの予定です）
※大会参加料は、申込みの時点で確定します。
　読みの分野で予選不通過の場合や、番組の分野で棄権の場合でも返金はできません。</t>
    <rPh sb="63" eb="65">
      <t>キボウ</t>
    </rPh>
    <rPh sb="66" eb="67">
      <t>カタ</t>
    </rPh>
    <rPh sb="69" eb="70">
      <t>モウ</t>
    </rPh>
    <rPh sb="71" eb="72">
      <t>コ</t>
    </rPh>
    <rPh sb="81" eb="82">
      <t>マク</t>
    </rPh>
    <rPh sb="83" eb="86">
      <t>ウチベントウ</t>
    </rPh>
    <rPh sb="87" eb="88">
      <t>ノ</t>
    </rPh>
    <rPh sb="89" eb="91">
      <t>モノツ</t>
    </rPh>
    <rPh sb="93" eb="95">
      <t>ヨテイ</t>
    </rPh>
    <phoneticPr fontId="13"/>
  </si>
  <si>
    <t>申込番号</t>
    <rPh sb="0" eb="2">
      <t>モウシコミ</t>
    </rPh>
    <phoneticPr fontId="13"/>
  </si>
  <si>
    <t>申込番号</t>
    <rPh sb="0" eb="2">
      <t>サルコ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</si>
</sst>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>
    <font>
      <sz val="11"/>
      <color theme="1"/>
      <name val="Calibri"/>
      <scheme val="minor"/>
    </font>
    <font>
      <sz val="18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20"/>
      <color theme="1"/>
      <name val="MS PGothic"/>
      <family val="3"/>
      <charset val="128"/>
    </font>
    <font>
      <sz val="11"/>
      <name val="Calibri"/>
    </font>
    <font>
      <sz val="14"/>
      <color theme="1"/>
      <name val="MS PGothic"/>
      <family val="3"/>
      <charset val="128"/>
    </font>
    <font>
      <sz val="14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24"/>
      <color theme="1"/>
      <name val="MS PGothic"/>
      <family val="3"/>
      <charset val="128"/>
    </font>
    <font>
      <sz val="10"/>
      <color rgb="FF000000"/>
      <name val="Hg丸ｺﾞｼｯｸm-pro"/>
      <family val="3"/>
      <charset val="128"/>
    </font>
    <font>
      <sz val="11"/>
      <color theme="1"/>
      <name val="Calibri"/>
      <scheme val="minor"/>
    </font>
    <font>
      <sz val="12"/>
      <color rgb="FF000000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name val="Calibri"/>
      <family val="2"/>
    </font>
    <font>
      <b/>
      <sz val="16"/>
      <color rgb="FFFF0000"/>
      <name val="ＭＳ ゴシック"/>
      <family val="3"/>
      <charset val="128"/>
    </font>
    <font>
      <sz val="16"/>
      <color theme="1"/>
      <name val="Calibri"/>
      <family val="2"/>
      <scheme val="minor"/>
    </font>
    <font>
      <sz val="1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6" fontId="3" fillId="0" borderId="13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15" xfId="0" applyFont="1" applyBorder="1" applyAlignment="1">
      <alignment vertical="center"/>
    </xf>
    <xf numFmtId="6" fontId="3" fillId="0" borderId="1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1" fillId="0" borderId="0" xfId="0" applyFont="1" applyAlignment="1">
      <alignment vertical="center"/>
    </xf>
    <xf numFmtId="6" fontId="3" fillId="0" borderId="23" xfId="0" applyNumberFormat="1" applyFont="1" applyBorder="1" applyAlignment="1">
      <alignment vertical="center" shrinkToFit="1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7" fillId="0" borderId="4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46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/>
    </xf>
    <xf numFmtId="0" fontId="6" fillId="4" borderId="46" xfId="0" applyFont="1" applyFill="1" applyBorder="1" applyAlignment="1">
      <alignment horizontal="left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8" fillId="3" borderId="32" xfId="0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right" vertical="center" shrinkToFit="1"/>
    </xf>
    <xf numFmtId="0" fontId="2" fillId="4" borderId="35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38" xfId="0" applyFont="1" applyBorder="1" applyAlignment="1">
      <alignment horizontal="left" vertical="center"/>
    </xf>
    <xf numFmtId="0" fontId="5" fillId="0" borderId="3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3" fillId="0" borderId="19" xfId="0" applyFont="1" applyBorder="1" applyAlignment="1">
      <alignment horizontal="left" vertical="center" shrinkToFit="1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21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6" fillId="0" borderId="37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vertical="center"/>
    </xf>
    <xf numFmtId="0" fontId="3" fillId="0" borderId="26" xfId="0" applyFont="1" applyBorder="1" applyAlignment="1">
      <alignment horizontal="left" vertical="center" shrinkToFit="1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8" fillId="3" borderId="33" xfId="0" applyFont="1" applyFill="1" applyBorder="1" applyAlignment="1">
      <alignment horizontal="left" vertical="center" shrinkToFit="1"/>
    </xf>
    <xf numFmtId="0" fontId="8" fillId="3" borderId="34" xfId="0" applyFont="1" applyFill="1" applyBorder="1" applyAlignment="1">
      <alignment horizontal="left" vertical="center" shrinkToFit="1"/>
    </xf>
    <xf numFmtId="0" fontId="16" fillId="0" borderId="29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8" fillId="0" borderId="29" xfId="0" applyFont="1" applyBorder="1" applyAlignment="1">
      <alignment vertical="center"/>
    </xf>
    <xf numFmtId="0" fontId="8" fillId="2" borderId="29" xfId="0" applyFont="1" applyFill="1" applyBorder="1" applyAlignment="1">
      <alignment horizontal="left" vertical="center"/>
    </xf>
    <xf numFmtId="0" fontId="5" fillId="0" borderId="30" xfId="0" applyFont="1" applyBorder="1" applyAlignment="1">
      <alignment vertical="center"/>
    </xf>
    <xf numFmtId="0" fontId="8" fillId="3" borderId="31" xfId="0" applyFont="1" applyFill="1" applyBorder="1" applyAlignment="1">
      <alignment horizontal="left" vertical="center"/>
    </xf>
    <xf numFmtId="0" fontId="5" fillId="0" borderId="32" xfId="0" applyFont="1" applyBorder="1" applyAlignment="1">
      <alignment vertical="center"/>
    </xf>
    <xf numFmtId="0" fontId="8" fillId="3" borderId="32" xfId="0" applyFont="1" applyFill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wrapText="1" indent="3"/>
    </xf>
    <xf numFmtId="0" fontId="3" fillId="0" borderId="8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shrinkToFit="1"/>
    </xf>
    <xf numFmtId="0" fontId="6" fillId="4" borderId="38" xfId="0" applyFont="1" applyFill="1" applyBorder="1" applyAlignment="1">
      <alignment horizontal="left" vertical="center"/>
    </xf>
    <xf numFmtId="0" fontId="6" fillId="4" borderId="37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6" fillId="4" borderId="46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left" vertical="center" shrinkToFit="1"/>
    </xf>
    <xf numFmtId="0" fontId="9" fillId="4" borderId="35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9" fillId="4" borderId="36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876300</xdr:colOff>
      <xdr:row>3</xdr:row>
      <xdr:rowOff>209550</xdr:rowOff>
    </xdr:from>
    <xdr:ext cx="1895475" cy="7620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07788" y="3408525"/>
          <a:ext cx="1876425" cy="742950"/>
        </a:xfrm>
        <a:prstGeom prst="wedgeRoundRectCallout">
          <a:avLst>
            <a:gd name="adj1" fmla="val -80095"/>
            <a:gd name="adj2" fmla="val -43128"/>
            <a:gd name="adj3" fmla="val 16667"/>
          </a:avLst>
        </a:prstGeom>
        <a:solidFill>
          <a:srgbClr val="FFFF00"/>
        </a:solidFill>
        <a:ln w="1905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　書類の提出時には校長の</a:t>
          </a:r>
          <a:endParaRPr sz="1100" b="1">
            <a:solidFill>
              <a:srgbClr val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職印の押印をお願いします。</a:t>
          </a:r>
          <a:endParaRPr sz="1400"/>
        </a:p>
      </xdr:txBody>
    </xdr:sp>
    <xdr:clientData fLocksWithSheet="0"/>
  </xdr:oneCellAnchor>
  <xdr:oneCellAnchor>
    <xdr:from>
      <xdr:col>7</xdr:col>
      <xdr:colOff>1571625</xdr:colOff>
      <xdr:row>29</xdr:row>
      <xdr:rowOff>295275</xdr:rowOff>
    </xdr:from>
    <xdr:ext cx="3429000" cy="7715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641025" y="3403763"/>
          <a:ext cx="3409950" cy="752475"/>
        </a:xfrm>
        <a:prstGeom prst="wedgeRoundRectCallout">
          <a:avLst>
            <a:gd name="adj1" fmla="val -93574"/>
            <a:gd name="adj2" fmla="val -40059"/>
            <a:gd name="adj3" fmla="val 16667"/>
          </a:avLst>
        </a:prstGeom>
        <a:solidFill>
          <a:srgbClr val="FFFF00"/>
        </a:solidFill>
        <a:ln w="1905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　作品番号のみを入力してください。</a:t>
          </a:r>
          <a:endParaRPr sz="1400" b="1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lnSpc>
              <a:spcPct val="85714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作品名は自動で表示されます。</a:t>
          </a:r>
          <a:endParaRPr sz="1400"/>
        </a:p>
      </xdr:txBody>
    </xdr:sp>
    <xdr:clientData fLocksWithSheet="0"/>
  </xdr:oneCellAnchor>
  <xdr:oneCellAnchor>
    <xdr:from>
      <xdr:col>1</xdr:col>
      <xdr:colOff>209550</xdr:colOff>
      <xdr:row>34</xdr:row>
      <xdr:rowOff>57150</xdr:rowOff>
    </xdr:from>
    <xdr:ext cx="2266950" cy="7715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222050" y="3403763"/>
          <a:ext cx="2247900" cy="752475"/>
        </a:xfrm>
        <a:prstGeom prst="wedgeRoundRectCallout">
          <a:avLst>
            <a:gd name="adj1" fmla="val 56287"/>
            <a:gd name="adj2" fmla="val -146361"/>
            <a:gd name="adj3" fmla="val 16667"/>
          </a:avLst>
        </a:prstGeom>
        <a:solidFill>
          <a:srgbClr val="FFFF00"/>
        </a:solidFill>
        <a:ln w="1905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lnSpc>
              <a:spcPct val="92857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　予選録音の順番と、表の順番を一致させてください。</a:t>
          </a:r>
          <a:endParaRPr sz="1400" b="1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</xdr:col>
      <xdr:colOff>0</xdr:colOff>
      <xdr:row>1</xdr:row>
      <xdr:rowOff>66675</xdr:rowOff>
    </xdr:from>
    <xdr:ext cx="6000750" cy="22574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359913" y="2665575"/>
          <a:ext cx="5972175" cy="2228850"/>
        </a:xfrm>
        <a:prstGeom prst="horizontalScroll">
          <a:avLst>
            <a:gd name="adj" fmla="val 12500"/>
          </a:avLst>
        </a:prstGeom>
        <a:solidFill>
          <a:srgbClr val="FFC000"/>
        </a:solidFill>
        <a:ln w="25400" cap="flat" cmpd="sng">
          <a:solidFill>
            <a:srgbClr val="E36C0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lnSpc>
              <a:spcPct val="11875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3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記入例と記入上の注意</a:t>
          </a:r>
          <a:endParaRPr sz="320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※黄色の部分のみに入力します。</a:t>
          </a:r>
          <a:endParaRPr sz="105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0</xdr:colOff>
      <xdr:row>13</xdr:row>
      <xdr:rowOff>152400</xdr:rowOff>
    </xdr:from>
    <xdr:ext cx="2247900" cy="7620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231575" y="3408525"/>
          <a:ext cx="2228850" cy="742950"/>
        </a:xfrm>
        <a:prstGeom prst="wedgeRoundRectCallout">
          <a:avLst>
            <a:gd name="adj1" fmla="val 67426"/>
            <a:gd name="adj2" fmla="val -264505"/>
            <a:gd name="adj3" fmla="val 16667"/>
          </a:avLst>
        </a:prstGeom>
        <a:solidFill>
          <a:srgbClr val="FFFF00"/>
        </a:solidFill>
        <a:ln w="1905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lnSpc>
              <a:spcPct val="92857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　予選録音の順番と、表の順番を一致させてください。</a:t>
          </a:r>
          <a:endParaRPr sz="1400" b="1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0</xdr:col>
      <xdr:colOff>361950</xdr:colOff>
      <xdr:row>10</xdr:row>
      <xdr:rowOff>314325</xdr:rowOff>
    </xdr:from>
    <xdr:ext cx="2714625" cy="7715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998213" y="3403763"/>
          <a:ext cx="2695575" cy="752475"/>
        </a:xfrm>
        <a:prstGeom prst="wedgeRoundRectCallout">
          <a:avLst>
            <a:gd name="adj1" fmla="val 33391"/>
            <a:gd name="adj2" fmla="val -110497"/>
            <a:gd name="adj3" fmla="val 16667"/>
          </a:avLst>
        </a:prstGeom>
        <a:solidFill>
          <a:srgbClr val="FFFF00"/>
        </a:solidFill>
        <a:ln w="1905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lnSpc>
              <a:spcPct val="92857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　学年などを入力すると、学校目が自動で表示されます。</a:t>
          </a:r>
          <a:endParaRPr sz="1400" b="1">
            <a:solidFill>
              <a:srgbClr val="00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Z1000"/>
  <sheetViews>
    <sheetView tabSelected="1" zoomScale="70" zoomScaleNormal="70" workbookViewId="0">
      <selection sqref="A1:J2"/>
    </sheetView>
  </sheetViews>
  <sheetFormatPr defaultColWidth="14.42578125" defaultRowHeight="15" customHeight="1"/>
  <cols>
    <col min="1" max="1" width="21" customWidth="1"/>
    <col min="2" max="2" width="34.7109375" customWidth="1"/>
    <col min="3" max="3" width="15.140625" customWidth="1"/>
    <col min="4" max="4" width="13.28515625" customWidth="1"/>
    <col min="5" max="5" width="42.42578125" customWidth="1"/>
    <col min="6" max="6" width="36.85546875" customWidth="1"/>
    <col min="7" max="7" width="8.28515625" customWidth="1"/>
    <col min="8" max="8" width="36.5703125" customWidth="1"/>
    <col min="9" max="9" width="25.85546875" customWidth="1"/>
    <col min="10" max="10" width="12.42578125" customWidth="1"/>
    <col min="11" max="26" width="9" customWidth="1"/>
  </cols>
  <sheetData>
    <row r="1" spans="1:26" ht="25.5" customHeight="1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7.2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1.25" customHeight="1">
      <c r="A3" s="3" t="s">
        <v>1</v>
      </c>
      <c r="B3" s="120"/>
      <c r="C3" s="79"/>
      <c r="D3" s="79"/>
      <c r="E3" s="79"/>
      <c r="F3" s="79"/>
      <c r="G3" s="79"/>
      <c r="H3" s="79"/>
      <c r="I3" s="79"/>
      <c r="J3" s="80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1.25" customHeight="1">
      <c r="A4" s="4" t="s">
        <v>2</v>
      </c>
      <c r="B4" s="121"/>
      <c r="C4" s="82"/>
      <c r="D4" s="82"/>
      <c r="E4" s="82"/>
      <c r="F4" s="82"/>
      <c r="G4" s="82"/>
      <c r="H4" s="82"/>
      <c r="I4" s="122" t="s">
        <v>3</v>
      </c>
      <c r="J4" s="8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1.25" customHeight="1">
      <c r="A5" s="5" t="s">
        <v>4</v>
      </c>
      <c r="B5" s="123"/>
      <c r="C5" s="85"/>
      <c r="D5" s="85"/>
      <c r="E5" s="85"/>
      <c r="F5" s="85"/>
      <c r="G5" s="85"/>
      <c r="H5" s="85"/>
      <c r="I5" s="124"/>
      <c r="J5" s="9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6"/>
      <c r="B6" s="6"/>
      <c r="C6" s="7"/>
      <c r="D6" s="6"/>
      <c r="E6" s="6"/>
      <c r="F6" s="6"/>
      <c r="G6" s="6"/>
      <c r="H6" s="6"/>
      <c r="I6" s="6"/>
      <c r="J6" s="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112" t="s">
        <v>5</v>
      </c>
      <c r="B7" s="8" t="s">
        <v>1</v>
      </c>
      <c r="C7" s="9" t="s">
        <v>88</v>
      </c>
      <c r="D7" s="10" t="s">
        <v>7</v>
      </c>
      <c r="E7" s="10" t="s">
        <v>8</v>
      </c>
      <c r="F7" s="10" t="s">
        <v>9</v>
      </c>
      <c r="G7" s="78" t="s">
        <v>10</v>
      </c>
      <c r="H7" s="79"/>
      <c r="I7" s="79"/>
      <c r="J7" s="8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7.5" customHeight="1">
      <c r="A8" s="113"/>
      <c r="B8" s="11" t="str">
        <f t="shared" ref="B8:B27" si="0">IF(D8="","",$B$3)</f>
        <v/>
      </c>
      <c r="C8" s="12">
        <v>1</v>
      </c>
      <c r="D8" s="12"/>
      <c r="E8" s="12"/>
      <c r="F8" s="12"/>
      <c r="G8" s="81"/>
      <c r="H8" s="82"/>
      <c r="I8" s="82"/>
      <c r="J8" s="8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7.5" customHeight="1">
      <c r="A9" s="113"/>
      <c r="B9" s="11" t="str">
        <f t="shared" si="0"/>
        <v/>
      </c>
      <c r="C9" s="12">
        <v>2</v>
      </c>
      <c r="D9" s="12"/>
      <c r="E9" s="12"/>
      <c r="F9" s="12"/>
      <c r="G9" s="81"/>
      <c r="H9" s="82"/>
      <c r="I9" s="82"/>
      <c r="J9" s="8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7.5" customHeight="1">
      <c r="A10" s="113"/>
      <c r="B10" s="11" t="str">
        <f t="shared" si="0"/>
        <v/>
      </c>
      <c r="C10" s="12">
        <v>3</v>
      </c>
      <c r="D10" s="12"/>
      <c r="E10" s="12"/>
      <c r="F10" s="12"/>
      <c r="G10" s="81"/>
      <c r="H10" s="82"/>
      <c r="I10" s="82"/>
      <c r="J10" s="8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7.5" customHeight="1">
      <c r="A11" s="113"/>
      <c r="B11" s="11" t="str">
        <f t="shared" si="0"/>
        <v/>
      </c>
      <c r="C11" s="12">
        <v>4</v>
      </c>
      <c r="D11" s="12"/>
      <c r="E11" s="12"/>
      <c r="F11" s="12"/>
      <c r="G11" s="81"/>
      <c r="H11" s="82"/>
      <c r="I11" s="82"/>
      <c r="J11" s="8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7.5" customHeight="1">
      <c r="A12" s="113"/>
      <c r="B12" s="11" t="str">
        <f t="shared" si="0"/>
        <v/>
      </c>
      <c r="C12" s="12">
        <v>5</v>
      </c>
      <c r="D12" s="12"/>
      <c r="E12" s="12"/>
      <c r="F12" s="12"/>
      <c r="G12" s="81"/>
      <c r="H12" s="82"/>
      <c r="I12" s="82"/>
      <c r="J12" s="8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7.5" customHeight="1">
      <c r="A13" s="113"/>
      <c r="B13" s="11" t="str">
        <f t="shared" si="0"/>
        <v/>
      </c>
      <c r="C13" s="12">
        <v>6</v>
      </c>
      <c r="D13" s="12"/>
      <c r="E13" s="12"/>
      <c r="F13" s="12"/>
      <c r="G13" s="81"/>
      <c r="H13" s="82"/>
      <c r="I13" s="82"/>
      <c r="J13" s="8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7.5" customHeight="1">
      <c r="A14" s="113"/>
      <c r="B14" s="11" t="str">
        <f t="shared" si="0"/>
        <v/>
      </c>
      <c r="C14" s="12">
        <v>7</v>
      </c>
      <c r="D14" s="12"/>
      <c r="E14" s="12"/>
      <c r="F14" s="12"/>
      <c r="G14" s="81"/>
      <c r="H14" s="82"/>
      <c r="I14" s="82"/>
      <c r="J14" s="8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7.5" customHeight="1">
      <c r="A15" s="113"/>
      <c r="B15" s="11" t="str">
        <f t="shared" si="0"/>
        <v/>
      </c>
      <c r="C15" s="12">
        <v>8</v>
      </c>
      <c r="D15" s="12"/>
      <c r="E15" s="12"/>
      <c r="F15" s="12"/>
      <c r="G15" s="81"/>
      <c r="H15" s="82"/>
      <c r="I15" s="82"/>
      <c r="J15" s="83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7.5" customHeight="1">
      <c r="A16" s="113"/>
      <c r="B16" s="11" t="str">
        <f t="shared" si="0"/>
        <v/>
      </c>
      <c r="C16" s="12">
        <v>9</v>
      </c>
      <c r="D16" s="12"/>
      <c r="E16" s="12"/>
      <c r="F16" s="12"/>
      <c r="G16" s="81"/>
      <c r="H16" s="82"/>
      <c r="I16" s="82"/>
      <c r="J16" s="8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7.5" customHeight="1">
      <c r="A17" s="113"/>
      <c r="B17" s="11" t="str">
        <f t="shared" si="0"/>
        <v/>
      </c>
      <c r="C17" s="12">
        <v>10</v>
      </c>
      <c r="D17" s="12"/>
      <c r="E17" s="12"/>
      <c r="F17" s="12"/>
      <c r="G17" s="81"/>
      <c r="H17" s="82"/>
      <c r="I17" s="82"/>
      <c r="J17" s="8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7.5" customHeight="1">
      <c r="A18" s="113"/>
      <c r="B18" s="11" t="str">
        <f t="shared" si="0"/>
        <v/>
      </c>
      <c r="C18" s="12">
        <v>11</v>
      </c>
      <c r="D18" s="12"/>
      <c r="E18" s="12"/>
      <c r="F18" s="12"/>
      <c r="G18" s="81"/>
      <c r="H18" s="82"/>
      <c r="I18" s="82"/>
      <c r="J18" s="8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7.5" customHeight="1">
      <c r="A19" s="113"/>
      <c r="B19" s="11" t="str">
        <f t="shared" si="0"/>
        <v/>
      </c>
      <c r="C19" s="12">
        <v>12</v>
      </c>
      <c r="D19" s="12"/>
      <c r="E19" s="12"/>
      <c r="F19" s="12"/>
      <c r="G19" s="81"/>
      <c r="H19" s="82"/>
      <c r="I19" s="82"/>
      <c r="J19" s="8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7.5" customHeight="1">
      <c r="A20" s="113"/>
      <c r="B20" s="11" t="str">
        <f t="shared" si="0"/>
        <v/>
      </c>
      <c r="C20" s="12">
        <v>13</v>
      </c>
      <c r="D20" s="12"/>
      <c r="E20" s="12"/>
      <c r="F20" s="12"/>
      <c r="G20" s="81"/>
      <c r="H20" s="82"/>
      <c r="I20" s="82"/>
      <c r="J20" s="8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7.5" customHeight="1">
      <c r="A21" s="113"/>
      <c r="B21" s="11" t="str">
        <f t="shared" si="0"/>
        <v/>
      </c>
      <c r="C21" s="12">
        <v>14</v>
      </c>
      <c r="D21" s="12"/>
      <c r="E21" s="12"/>
      <c r="F21" s="12"/>
      <c r="G21" s="81"/>
      <c r="H21" s="82"/>
      <c r="I21" s="82"/>
      <c r="J21" s="8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7.5" customHeight="1">
      <c r="A22" s="113"/>
      <c r="B22" s="11" t="str">
        <f t="shared" si="0"/>
        <v/>
      </c>
      <c r="C22" s="12">
        <v>15</v>
      </c>
      <c r="D22" s="12"/>
      <c r="E22" s="12"/>
      <c r="F22" s="12"/>
      <c r="G22" s="81"/>
      <c r="H22" s="82"/>
      <c r="I22" s="82"/>
      <c r="J22" s="8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7.5" customHeight="1">
      <c r="A23" s="113"/>
      <c r="B23" s="11" t="str">
        <f t="shared" si="0"/>
        <v/>
      </c>
      <c r="C23" s="12">
        <v>16</v>
      </c>
      <c r="D23" s="12"/>
      <c r="E23" s="12"/>
      <c r="F23" s="12"/>
      <c r="G23" s="81"/>
      <c r="H23" s="82"/>
      <c r="I23" s="82"/>
      <c r="J23" s="8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7.5" customHeight="1">
      <c r="A24" s="113"/>
      <c r="B24" s="11" t="str">
        <f t="shared" si="0"/>
        <v/>
      </c>
      <c r="C24" s="12">
        <v>17</v>
      </c>
      <c r="D24" s="12"/>
      <c r="E24" s="12"/>
      <c r="F24" s="12"/>
      <c r="G24" s="81"/>
      <c r="H24" s="82"/>
      <c r="I24" s="82"/>
      <c r="J24" s="8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7.5" customHeight="1">
      <c r="A25" s="113"/>
      <c r="B25" s="11" t="str">
        <f t="shared" si="0"/>
        <v/>
      </c>
      <c r="C25" s="12">
        <v>18</v>
      </c>
      <c r="D25" s="12"/>
      <c r="E25" s="12"/>
      <c r="F25" s="12"/>
      <c r="G25" s="81"/>
      <c r="H25" s="82"/>
      <c r="I25" s="82"/>
      <c r="J25" s="8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7.5" customHeight="1">
      <c r="A26" s="113"/>
      <c r="B26" s="11" t="str">
        <f t="shared" si="0"/>
        <v/>
      </c>
      <c r="C26" s="12">
        <v>19</v>
      </c>
      <c r="D26" s="12"/>
      <c r="E26" s="12"/>
      <c r="F26" s="12"/>
      <c r="G26" s="81"/>
      <c r="H26" s="82"/>
      <c r="I26" s="82"/>
      <c r="J26" s="8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7.5" customHeight="1">
      <c r="A27" s="114"/>
      <c r="B27" s="13" t="str">
        <f t="shared" si="0"/>
        <v/>
      </c>
      <c r="C27" s="13">
        <v>20</v>
      </c>
      <c r="D27" s="13"/>
      <c r="E27" s="13"/>
      <c r="F27" s="13"/>
      <c r="G27" s="116"/>
      <c r="H27" s="85"/>
      <c r="I27" s="85"/>
      <c r="J27" s="9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6"/>
      <c r="B28" s="6"/>
      <c r="C28" s="7"/>
      <c r="D28" s="6"/>
      <c r="E28" s="6"/>
      <c r="F28" s="6"/>
      <c r="G28" s="6"/>
      <c r="H28" s="6"/>
      <c r="I28" s="6"/>
      <c r="J28" s="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>
      <c r="A29" s="112" t="s">
        <v>11</v>
      </c>
      <c r="B29" s="8" t="s">
        <v>1</v>
      </c>
      <c r="C29" s="9" t="s">
        <v>88</v>
      </c>
      <c r="D29" s="10" t="s">
        <v>7</v>
      </c>
      <c r="E29" s="10" t="s">
        <v>8</v>
      </c>
      <c r="F29" s="10" t="s">
        <v>9</v>
      </c>
      <c r="G29" s="14" t="s">
        <v>6</v>
      </c>
      <c r="H29" s="117" t="s">
        <v>12</v>
      </c>
      <c r="I29" s="79"/>
      <c r="J29" s="15" t="s">
        <v>10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7.5" customHeight="1">
      <c r="A30" s="113"/>
      <c r="B30" s="11" t="str">
        <f t="shared" ref="B30:B49" si="1">IF(D30="","",$B$3)</f>
        <v/>
      </c>
      <c r="C30" s="12">
        <v>1</v>
      </c>
      <c r="D30" s="12"/>
      <c r="E30" s="12"/>
      <c r="F30" s="12"/>
      <c r="G30" s="71"/>
      <c r="H30" s="87" t="str">
        <f>IF(G30="","",VLOOKUP(G30,朗読作品!$A$2:$B$7,2,0))</f>
        <v/>
      </c>
      <c r="I30" s="88"/>
      <c r="J30" s="1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7.5" customHeight="1">
      <c r="A31" s="113"/>
      <c r="B31" s="11" t="str">
        <f t="shared" si="1"/>
        <v/>
      </c>
      <c r="C31" s="12">
        <v>2</v>
      </c>
      <c r="D31" s="12"/>
      <c r="E31" s="12"/>
      <c r="F31" s="12"/>
      <c r="G31" s="71"/>
      <c r="H31" s="87" t="str">
        <f>IF(G31="","",VLOOKUP(G31,朗読作品!$A$2:$B$7,2,0))</f>
        <v/>
      </c>
      <c r="I31" s="88"/>
      <c r="J31" s="1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7.5" customHeight="1">
      <c r="A32" s="113"/>
      <c r="B32" s="11" t="str">
        <f t="shared" si="1"/>
        <v/>
      </c>
      <c r="C32" s="12">
        <v>3</v>
      </c>
      <c r="D32" s="12"/>
      <c r="E32" s="12"/>
      <c r="F32" s="12"/>
      <c r="G32" s="71"/>
      <c r="H32" s="87" t="str">
        <f>IF(G32="","",VLOOKUP(G32,朗読作品!$A$2:$B$7,2,0))</f>
        <v/>
      </c>
      <c r="I32" s="88"/>
      <c r="J32" s="16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7.5" customHeight="1">
      <c r="A33" s="113"/>
      <c r="B33" s="11" t="str">
        <f t="shared" si="1"/>
        <v/>
      </c>
      <c r="C33" s="12">
        <v>4</v>
      </c>
      <c r="D33" s="12"/>
      <c r="E33" s="12"/>
      <c r="F33" s="12"/>
      <c r="G33" s="71"/>
      <c r="H33" s="87" t="str">
        <f>IF(G33="","",VLOOKUP(G33,朗読作品!$A$2:$B$7,2,0))</f>
        <v/>
      </c>
      <c r="I33" s="88"/>
      <c r="J33" s="16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7.5" customHeight="1">
      <c r="A34" s="113"/>
      <c r="B34" s="11" t="str">
        <f t="shared" si="1"/>
        <v/>
      </c>
      <c r="C34" s="12">
        <v>5</v>
      </c>
      <c r="D34" s="12"/>
      <c r="E34" s="12"/>
      <c r="F34" s="12"/>
      <c r="G34" s="71"/>
      <c r="H34" s="87" t="str">
        <f>IF(G34="","",VLOOKUP(G34,朗読作品!$A$2:$B$7,2,0))</f>
        <v/>
      </c>
      <c r="I34" s="88"/>
      <c r="J34" s="16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7.5" customHeight="1">
      <c r="A35" s="113"/>
      <c r="B35" s="11" t="str">
        <f t="shared" si="1"/>
        <v/>
      </c>
      <c r="C35" s="12">
        <v>6</v>
      </c>
      <c r="D35" s="12"/>
      <c r="E35" s="12"/>
      <c r="F35" s="12"/>
      <c r="G35" s="71"/>
      <c r="H35" s="87" t="str">
        <f>IF(G35="","",VLOOKUP(G35,朗読作品!$A$2:$B$7,2,0))</f>
        <v/>
      </c>
      <c r="I35" s="88"/>
      <c r="J35" s="1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7.5" customHeight="1">
      <c r="A36" s="113"/>
      <c r="B36" s="11" t="str">
        <f t="shared" si="1"/>
        <v/>
      </c>
      <c r="C36" s="12">
        <v>7</v>
      </c>
      <c r="D36" s="12"/>
      <c r="E36" s="12"/>
      <c r="F36" s="12"/>
      <c r="G36" s="71"/>
      <c r="H36" s="87" t="str">
        <f>IF(G36="","",VLOOKUP(G36,朗読作品!$A$2:$B$7,2,0))</f>
        <v/>
      </c>
      <c r="I36" s="88"/>
      <c r="J36" s="1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7.5" customHeight="1">
      <c r="A37" s="113"/>
      <c r="B37" s="11" t="str">
        <f t="shared" si="1"/>
        <v/>
      </c>
      <c r="C37" s="12">
        <v>8</v>
      </c>
      <c r="D37" s="12"/>
      <c r="E37" s="12"/>
      <c r="F37" s="12"/>
      <c r="G37" s="71"/>
      <c r="H37" s="87" t="str">
        <f>IF(G37="","",VLOOKUP(G37,朗読作品!$A$2:$B$7,2,0))</f>
        <v/>
      </c>
      <c r="I37" s="88"/>
      <c r="J37" s="16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7.5" customHeight="1">
      <c r="A38" s="113"/>
      <c r="B38" s="11" t="str">
        <f t="shared" si="1"/>
        <v/>
      </c>
      <c r="C38" s="12">
        <v>9</v>
      </c>
      <c r="D38" s="12"/>
      <c r="E38" s="12"/>
      <c r="F38" s="12"/>
      <c r="G38" s="71"/>
      <c r="H38" s="87" t="str">
        <f>IF(G38="","",VLOOKUP(G38,朗読作品!$A$2:$B$7,2,0))</f>
        <v/>
      </c>
      <c r="I38" s="88"/>
      <c r="J38" s="1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7.5" customHeight="1">
      <c r="A39" s="113"/>
      <c r="B39" s="11" t="str">
        <f t="shared" si="1"/>
        <v/>
      </c>
      <c r="C39" s="12">
        <v>10</v>
      </c>
      <c r="D39" s="12"/>
      <c r="E39" s="12"/>
      <c r="F39" s="12"/>
      <c r="G39" s="71"/>
      <c r="H39" s="87" t="str">
        <f>IF(G39="","",VLOOKUP(G39,朗読作品!$A$2:$B$7,2,0))</f>
        <v/>
      </c>
      <c r="I39" s="88"/>
      <c r="J39" s="1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7.5" customHeight="1">
      <c r="A40" s="113"/>
      <c r="B40" s="11" t="str">
        <f t="shared" si="1"/>
        <v/>
      </c>
      <c r="C40" s="12">
        <v>11</v>
      </c>
      <c r="D40" s="12"/>
      <c r="E40" s="12"/>
      <c r="F40" s="12"/>
      <c r="G40" s="71"/>
      <c r="H40" s="87" t="str">
        <f>IF(G40="","",VLOOKUP(G40,朗読作品!$A$2:$B$7,2,0))</f>
        <v/>
      </c>
      <c r="I40" s="88"/>
      <c r="J40" s="1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7.5" customHeight="1">
      <c r="A41" s="113"/>
      <c r="B41" s="11" t="str">
        <f t="shared" si="1"/>
        <v/>
      </c>
      <c r="C41" s="12">
        <v>12</v>
      </c>
      <c r="D41" s="12"/>
      <c r="E41" s="12"/>
      <c r="F41" s="12"/>
      <c r="G41" s="71"/>
      <c r="H41" s="87" t="str">
        <f>IF(G41="","",VLOOKUP(G41,朗読作品!$A$2:$B$7,2,0))</f>
        <v/>
      </c>
      <c r="I41" s="88"/>
      <c r="J41" s="16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7.5" customHeight="1">
      <c r="A42" s="113"/>
      <c r="B42" s="11" t="str">
        <f t="shared" si="1"/>
        <v/>
      </c>
      <c r="C42" s="12">
        <v>13</v>
      </c>
      <c r="D42" s="12"/>
      <c r="E42" s="12"/>
      <c r="F42" s="12"/>
      <c r="G42" s="71"/>
      <c r="H42" s="87" t="str">
        <f>IF(G42="","",VLOOKUP(G42,朗読作品!$A$2:$B$7,2,0))</f>
        <v/>
      </c>
      <c r="I42" s="88"/>
      <c r="J42" s="1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7.5" customHeight="1">
      <c r="A43" s="113"/>
      <c r="B43" s="11" t="str">
        <f t="shared" si="1"/>
        <v/>
      </c>
      <c r="C43" s="12">
        <v>14</v>
      </c>
      <c r="D43" s="12"/>
      <c r="E43" s="12"/>
      <c r="F43" s="12"/>
      <c r="G43" s="71"/>
      <c r="H43" s="87" t="str">
        <f>IF(G43="","",VLOOKUP(G43,朗読作品!$A$2:$B$7,2,0))</f>
        <v/>
      </c>
      <c r="I43" s="88"/>
      <c r="J43" s="1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7.5" customHeight="1">
      <c r="A44" s="113"/>
      <c r="B44" s="11" t="str">
        <f t="shared" si="1"/>
        <v/>
      </c>
      <c r="C44" s="12">
        <v>15</v>
      </c>
      <c r="D44" s="12"/>
      <c r="E44" s="12"/>
      <c r="F44" s="12"/>
      <c r="G44" s="71"/>
      <c r="H44" s="87" t="str">
        <f>IF(G44="","",VLOOKUP(G44,朗読作品!$A$2:$B$7,2,0))</f>
        <v/>
      </c>
      <c r="I44" s="88"/>
      <c r="J44" s="16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7.5" customHeight="1">
      <c r="A45" s="113"/>
      <c r="B45" s="11" t="str">
        <f t="shared" si="1"/>
        <v/>
      </c>
      <c r="C45" s="12">
        <v>16</v>
      </c>
      <c r="D45" s="12"/>
      <c r="E45" s="12"/>
      <c r="F45" s="12"/>
      <c r="G45" s="71"/>
      <c r="H45" s="87" t="str">
        <f>IF(G45="","",VLOOKUP(G45,朗読作品!$A$2:$B$7,2,0))</f>
        <v/>
      </c>
      <c r="I45" s="88"/>
      <c r="J45" s="16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7.5" customHeight="1">
      <c r="A46" s="113"/>
      <c r="B46" s="11" t="str">
        <f t="shared" si="1"/>
        <v/>
      </c>
      <c r="C46" s="12">
        <v>17</v>
      </c>
      <c r="D46" s="12"/>
      <c r="E46" s="12"/>
      <c r="F46" s="12"/>
      <c r="G46" s="71"/>
      <c r="H46" s="87" t="str">
        <f>IF(G46="","",VLOOKUP(G46,朗読作品!$A$2:$B$7,2,0))</f>
        <v/>
      </c>
      <c r="I46" s="88"/>
      <c r="J46" s="16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7.5" customHeight="1">
      <c r="A47" s="113"/>
      <c r="B47" s="11" t="str">
        <f t="shared" si="1"/>
        <v/>
      </c>
      <c r="C47" s="12">
        <v>18</v>
      </c>
      <c r="D47" s="12"/>
      <c r="E47" s="12"/>
      <c r="F47" s="12"/>
      <c r="G47" s="71"/>
      <c r="H47" s="87" t="str">
        <f>IF(G47="","",VLOOKUP(G47,朗読作品!$A$2:$B$7,2,0))</f>
        <v/>
      </c>
      <c r="I47" s="88"/>
      <c r="J47" s="16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7.5" customHeight="1">
      <c r="A48" s="113"/>
      <c r="B48" s="11" t="str">
        <f t="shared" si="1"/>
        <v/>
      </c>
      <c r="C48" s="12">
        <v>19</v>
      </c>
      <c r="D48" s="12"/>
      <c r="E48" s="12"/>
      <c r="F48" s="12"/>
      <c r="G48" s="71"/>
      <c r="H48" s="87" t="str">
        <f>IF(G48="","",VLOOKUP(G48,朗読作品!$A$2:$B$7,2,0))</f>
        <v/>
      </c>
      <c r="I48" s="88"/>
      <c r="J48" s="16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7.5" customHeight="1">
      <c r="A49" s="114"/>
      <c r="B49" s="13" t="str">
        <f t="shared" si="1"/>
        <v/>
      </c>
      <c r="C49" s="13">
        <v>20</v>
      </c>
      <c r="D49" s="13"/>
      <c r="E49" s="13"/>
      <c r="F49" s="13"/>
      <c r="G49" s="72"/>
      <c r="H49" s="90" t="str">
        <f>IF(G49="","",VLOOKUP(G49,朗読作品!$A$2:$B$7,2,0))</f>
        <v/>
      </c>
      <c r="I49" s="86"/>
      <c r="J49" s="17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6"/>
      <c r="B50" s="6"/>
      <c r="C50" s="7"/>
      <c r="D50" s="6"/>
      <c r="E50" s="6"/>
      <c r="F50" s="6"/>
      <c r="G50" s="6"/>
      <c r="H50" s="6"/>
      <c r="I50" s="6"/>
      <c r="J50" s="6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0" customHeight="1">
      <c r="A51" s="115" t="s">
        <v>13</v>
      </c>
      <c r="B51" s="8" t="s">
        <v>1</v>
      </c>
      <c r="C51" s="9" t="s">
        <v>89</v>
      </c>
      <c r="D51" s="78" t="s">
        <v>14</v>
      </c>
      <c r="E51" s="79"/>
      <c r="F51" s="89"/>
      <c r="G51" s="78" t="s">
        <v>9</v>
      </c>
      <c r="H51" s="79"/>
      <c r="I51" s="79"/>
      <c r="J51" s="80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7.5" customHeight="1">
      <c r="A52" s="113"/>
      <c r="B52" s="11" t="str">
        <f t="shared" ref="B52:B53" si="2">IF(D52="","",$B$3)</f>
        <v/>
      </c>
      <c r="C52" s="12">
        <v>1</v>
      </c>
      <c r="D52" s="91"/>
      <c r="E52" s="82"/>
      <c r="F52" s="88"/>
      <c r="G52" s="91"/>
      <c r="H52" s="82"/>
      <c r="I52" s="82"/>
      <c r="J52" s="8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7.5" customHeight="1">
      <c r="A53" s="114"/>
      <c r="B53" s="13" t="str">
        <f t="shared" si="2"/>
        <v/>
      </c>
      <c r="C53" s="13">
        <v>2</v>
      </c>
      <c r="D53" s="84"/>
      <c r="E53" s="85"/>
      <c r="F53" s="86"/>
      <c r="G53" s="84"/>
      <c r="H53" s="85"/>
      <c r="I53" s="85"/>
      <c r="J53" s="9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6"/>
      <c r="B54" s="6"/>
      <c r="C54" s="7"/>
      <c r="D54" s="6"/>
      <c r="E54" s="6"/>
      <c r="F54" s="6"/>
      <c r="G54" s="6"/>
      <c r="H54" s="6"/>
      <c r="I54" s="7"/>
      <c r="J54" s="6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" customHeight="1">
      <c r="A55" s="115" t="s">
        <v>15</v>
      </c>
      <c r="B55" s="8" t="s">
        <v>1</v>
      </c>
      <c r="C55" s="9" t="s">
        <v>89</v>
      </c>
      <c r="D55" s="78" t="s">
        <v>14</v>
      </c>
      <c r="E55" s="79"/>
      <c r="F55" s="89"/>
      <c r="G55" s="78" t="s">
        <v>9</v>
      </c>
      <c r="H55" s="79"/>
      <c r="I55" s="79"/>
      <c r="J55" s="80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7.5" customHeight="1">
      <c r="A56" s="113"/>
      <c r="B56" s="11" t="str">
        <f t="shared" ref="B56:B57" si="3">IF(D56="","",$B$3)</f>
        <v/>
      </c>
      <c r="C56" s="12">
        <v>1</v>
      </c>
      <c r="D56" s="91"/>
      <c r="E56" s="82"/>
      <c r="F56" s="88"/>
      <c r="G56" s="91"/>
      <c r="H56" s="82"/>
      <c r="I56" s="82"/>
      <c r="J56" s="8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7.5" customHeight="1">
      <c r="A57" s="114"/>
      <c r="B57" s="13" t="str">
        <f t="shared" si="3"/>
        <v/>
      </c>
      <c r="C57" s="13">
        <v>2</v>
      </c>
      <c r="D57" s="84"/>
      <c r="E57" s="85"/>
      <c r="F57" s="86"/>
      <c r="G57" s="84"/>
      <c r="H57" s="85"/>
      <c r="I57" s="85"/>
      <c r="J57" s="9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6"/>
      <c r="B58" s="6"/>
      <c r="C58" s="7"/>
      <c r="D58" s="6"/>
      <c r="E58" s="6"/>
      <c r="F58" s="6"/>
      <c r="G58" s="6"/>
      <c r="H58" s="6"/>
      <c r="I58" s="6"/>
      <c r="J58" s="6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0" customHeight="1">
      <c r="A59" s="115" t="s">
        <v>16</v>
      </c>
      <c r="B59" s="8" t="s">
        <v>1</v>
      </c>
      <c r="C59" s="9" t="s">
        <v>89</v>
      </c>
      <c r="D59" s="78" t="s">
        <v>14</v>
      </c>
      <c r="E59" s="79"/>
      <c r="F59" s="89"/>
      <c r="G59" s="78" t="s">
        <v>9</v>
      </c>
      <c r="H59" s="79"/>
      <c r="I59" s="79"/>
      <c r="J59" s="80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7.5" customHeight="1">
      <c r="A60" s="113"/>
      <c r="B60" s="11" t="str">
        <f t="shared" ref="B60:B61" si="4">IF(D60="","",$B$3)</f>
        <v/>
      </c>
      <c r="C60" s="12">
        <v>1</v>
      </c>
      <c r="D60" s="91"/>
      <c r="E60" s="82"/>
      <c r="F60" s="88"/>
      <c r="G60" s="91"/>
      <c r="H60" s="82"/>
      <c r="I60" s="82"/>
      <c r="J60" s="8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7.5" customHeight="1">
      <c r="A61" s="114"/>
      <c r="B61" s="13" t="str">
        <f t="shared" si="4"/>
        <v/>
      </c>
      <c r="C61" s="13">
        <v>2</v>
      </c>
      <c r="D61" s="84"/>
      <c r="E61" s="85"/>
      <c r="F61" s="86"/>
      <c r="G61" s="84"/>
      <c r="H61" s="85"/>
      <c r="I61" s="85"/>
      <c r="J61" s="9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6"/>
      <c r="B62" s="6"/>
      <c r="C62" s="7"/>
      <c r="D62" s="6"/>
      <c r="E62" s="6"/>
      <c r="F62" s="6"/>
      <c r="G62" s="6"/>
      <c r="H62" s="6"/>
      <c r="I62" s="7"/>
      <c r="J62" s="6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0" customHeight="1">
      <c r="A63" s="115" t="s">
        <v>17</v>
      </c>
      <c r="B63" s="8" t="s">
        <v>1</v>
      </c>
      <c r="C63" s="9" t="s">
        <v>89</v>
      </c>
      <c r="D63" s="78" t="s">
        <v>14</v>
      </c>
      <c r="E63" s="79"/>
      <c r="F63" s="89"/>
      <c r="G63" s="78" t="s">
        <v>9</v>
      </c>
      <c r="H63" s="79"/>
      <c r="I63" s="79"/>
      <c r="J63" s="8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37.5" customHeight="1">
      <c r="A64" s="113"/>
      <c r="B64" s="11" t="str">
        <f t="shared" ref="B64:B65" si="5">IF(D64="","",$B$3)</f>
        <v/>
      </c>
      <c r="C64" s="12">
        <v>1</v>
      </c>
      <c r="D64" s="91"/>
      <c r="E64" s="82"/>
      <c r="F64" s="88"/>
      <c r="G64" s="91"/>
      <c r="H64" s="82"/>
      <c r="I64" s="82"/>
      <c r="J64" s="8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7.5" customHeight="1">
      <c r="A65" s="114"/>
      <c r="B65" s="13" t="str">
        <f t="shared" si="5"/>
        <v/>
      </c>
      <c r="C65" s="13">
        <v>2</v>
      </c>
      <c r="D65" s="84"/>
      <c r="E65" s="85"/>
      <c r="F65" s="86"/>
      <c r="G65" s="84"/>
      <c r="H65" s="85"/>
      <c r="I65" s="85"/>
      <c r="J65" s="9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thickBot="1">
      <c r="A66" s="18"/>
      <c r="B66" s="7"/>
      <c r="C66" s="18"/>
      <c r="D66" s="19"/>
      <c r="E66" s="19"/>
      <c r="F66" s="19"/>
      <c r="G66" s="20"/>
      <c r="H66" s="20"/>
      <c r="I66" s="20"/>
      <c r="J66" s="2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0" customHeight="1">
      <c r="A67" s="55" t="s">
        <v>18</v>
      </c>
      <c r="B67" s="56" t="s">
        <v>1</v>
      </c>
      <c r="C67" s="93" t="s">
        <v>8</v>
      </c>
      <c r="D67" s="94"/>
      <c r="E67" s="57" t="s">
        <v>9</v>
      </c>
      <c r="F67" s="63" t="s">
        <v>19</v>
      </c>
      <c r="G67" s="111" t="s">
        <v>20</v>
      </c>
      <c r="H67" s="111"/>
      <c r="I67" s="111"/>
      <c r="J67" s="11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6" ht="37.5" customHeight="1">
      <c r="A68" s="58">
        <v>1</v>
      </c>
      <c r="B68" s="11" t="str">
        <f t="shared" ref="B68:B69" si="6">IF(C68="","",$B$3)</f>
        <v/>
      </c>
      <c r="C68" s="95"/>
      <c r="D68" s="88"/>
      <c r="E68" s="60"/>
      <c r="F68" s="68"/>
      <c r="G68" s="111"/>
      <c r="H68" s="111"/>
      <c r="I68" s="111"/>
      <c r="J68" s="11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6" ht="37.5" customHeight="1" thickBot="1">
      <c r="A69" s="59">
        <v>2</v>
      </c>
      <c r="B69" s="61" t="str">
        <f t="shared" si="6"/>
        <v/>
      </c>
      <c r="C69" s="96"/>
      <c r="D69" s="97"/>
      <c r="E69" s="62"/>
      <c r="F69" s="69"/>
      <c r="G69" s="111"/>
      <c r="H69" s="111"/>
      <c r="I69" s="111"/>
      <c r="J69" s="11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6" ht="13.5" customHeight="1" thickBot="1">
      <c r="A70" s="2"/>
      <c r="B70" s="2"/>
      <c r="C70" s="2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1.75" customHeight="1">
      <c r="A71" s="26" t="s">
        <v>21</v>
      </c>
      <c r="B71" s="98">
        <f>B3</f>
        <v>0</v>
      </c>
      <c r="C71" s="99"/>
      <c r="D71" s="100"/>
      <c r="E71" s="103" t="s">
        <v>87</v>
      </c>
      <c r="F71" s="104"/>
      <c r="G71" s="104"/>
      <c r="H71" s="104"/>
      <c r="I71" s="104"/>
      <c r="J71" s="104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1.75" customHeight="1">
      <c r="A72" s="3" t="s">
        <v>22</v>
      </c>
      <c r="B72" s="10" t="s">
        <v>23</v>
      </c>
      <c r="C72" s="78" t="s">
        <v>24</v>
      </c>
      <c r="D72" s="80"/>
      <c r="E72" s="105"/>
      <c r="F72" s="104"/>
      <c r="G72" s="104"/>
      <c r="H72" s="104"/>
      <c r="I72" s="104"/>
      <c r="J72" s="10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60" customHeight="1">
      <c r="A73" s="27" t="s">
        <v>25</v>
      </c>
      <c r="B73" s="28">
        <f>COUNTA(F8:F27)</f>
        <v>0</v>
      </c>
      <c r="C73" s="29">
        <f t="shared" ref="C73:C74" si="7">B73*1000</f>
        <v>0</v>
      </c>
      <c r="D73" s="30"/>
      <c r="E73" s="105"/>
      <c r="F73" s="104"/>
      <c r="G73" s="104"/>
      <c r="H73" s="104"/>
      <c r="I73" s="104"/>
      <c r="J73" s="104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60" customHeight="1">
      <c r="A74" s="27" t="s">
        <v>26</v>
      </c>
      <c r="B74" s="28">
        <f>COUNTA(F30:F49)</f>
        <v>0</v>
      </c>
      <c r="C74" s="29">
        <f t="shared" si="7"/>
        <v>0</v>
      </c>
      <c r="D74" s="30"/>
      <c r="E74" s="106" t="s">
        <v>27</v>
      </c>
      <c r="F74" s="107"/>
      <c r="G74" s="107"/>
      <c r="H74" s="107"/>
      <c r="I74" s="107"/>
      <c r="J74" s="107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60" customHeight="1">
      <c r="A75" s="27" t="s">
        <v>28</v>
      </c>
      <c r="B75" s="28">
        <f>COUNTA(G52:J53)</f>
        <v>0</v>
      </c>
      <c r="C75" s="29">
        <f t="shared" ref="C75:C78" si="8">B75*2000</f>
        <v>0</v>
      </c>
      <c r="D75" s="30"/>
      <c r="E75" s="108" t="s">
        <v>29</v>
      </c>
      <c r="F75" s="109"/>
      <c r="G75" s="109"/>
      <c r="H75" s="73" t="s">
        <v>30</v>
      </c>
      <c r="I75" s="110" t="s">
        <v>31</v>
      </c>
      <c r="J75" s="109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60" customHeight="1">
      <c r="A76" s="27" t="s">
        <v>32</v>
      </c>
      <c r="B76" s="28">
        <f>COUNTA(G56:J57)</f>
        <v>0</v>
      </c>
      <c r="C76" s="29">
        <f t="shared" si="8"/>
        <v>0</v>
      </c>
      <c r="D76" s="30"/>
      <c r="E76" s="108" t="s">
        <v>33</v>
      </c>
      <c r="F76" s="109"/>
      <c r="G76" s="109"/>
      <c r="H76" s="73" t="s">
        <v>34</v>
      </c>
      <c r="I76" s="110" t="s">
        <v>35</v>
      </c>
      <c r="J76" s="109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60" customHeight="1">
      <c r="A77" s="27" t="s">
        <v>36</v>
      </c>
      <c r="B77" s="28">
        <f>COUNTA(G60:J61)</f>
        <v>0</v>
      </c>
      <c r="C77" s="29">
        <f t="shared" si="8"/>
        <v>0</v>
      </c>
      <c r="D77" s="16" t="s">
        <v>37</v>
      </c>
      <c r="E77" s="101" t="s">
        <v>38</v>
      </c>
      <c r="F77" s="82"/>
      <c r="G77" s="82"/>
      <c r="H77" s="74" t="s">
        <v>39</v>
      </c>
      <c r="I77" s="110" t="s">
        <v>31</v>
      </c>
      <c r="J77" s="109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60" customHeight="1">
      <c r="A78" s="31" t="s">
        <v>40</v>
      </c>
      <c r="B78" s="32">
        <f>COUNTA(G64:J65)</f>
        <v>0</v>
      </c>
      <c r="C78" s="33">
        <f t="shared" si="8"/>
        <v>0</v>
      </c>
      <c r="D78" s="52">
        <f>SUM(C73:C78)</f>
        <v>0</v>
      </c>
      <c r="E78" s="102" t="s">
        <v>41</v>
      </c>
      <c r="F78" s="82"/>
      <c r="G78" s="82"/>
      <c r="H78" s="74" t="s">
        <v>42</v>
      </c>
      <c r="I78" s="110" t="s">
        <v>43</v>
      </c>
      <c r="J78" s="109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5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5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5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5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5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5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5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5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5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5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5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5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5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5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5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5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5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5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5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5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5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5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5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5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5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5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5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5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5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5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5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5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5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5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5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5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5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5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5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5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5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5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5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5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5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5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5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5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5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5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5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5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5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5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5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5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5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5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5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5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5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5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5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5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5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5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5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5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5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5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5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5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5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5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5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5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5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5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5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5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5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5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5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5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5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5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5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5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5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5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5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5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5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5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5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5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5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5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5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5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5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5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5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5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5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5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5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5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5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5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5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5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5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5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5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5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5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5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5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5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5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5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5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5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5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5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5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5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5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5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5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5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5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5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5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5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5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5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5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5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5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5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5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5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5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5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5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5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5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5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5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5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5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5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5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5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5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5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5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5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5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5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5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5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5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5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5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5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5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5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5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5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5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5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5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5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5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5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5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5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5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5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5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5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5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5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5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5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5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5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5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5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5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5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5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5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5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5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5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5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5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5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5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5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5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5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5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5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5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5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5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5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5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5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5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5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5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5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5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5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5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5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5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5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5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5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5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5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5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5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5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5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5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5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5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5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5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5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5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5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5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5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5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5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5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5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5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5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5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5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5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5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5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5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5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5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5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5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5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5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5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5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5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5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5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5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5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5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5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5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5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5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5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5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5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5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5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5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5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5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5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5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5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5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5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5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5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5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5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5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5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5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5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5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5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5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5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5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5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5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5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5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5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5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5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5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5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5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5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5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5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5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5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5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5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5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5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5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5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5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5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5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5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5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5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5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5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5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5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5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5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5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5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5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5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5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5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5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5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5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5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5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5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5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5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5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5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5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5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5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5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5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5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5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5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5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5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5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5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5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5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5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5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5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5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5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5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5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5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5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5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5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5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5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5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5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5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5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5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5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5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5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5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5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5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5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5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5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5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5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5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5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5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5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5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5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5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5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5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5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5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5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5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5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5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5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5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5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5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5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5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5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5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5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5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5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5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5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5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5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5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5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5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5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5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5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5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5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5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5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5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5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5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5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5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5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5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5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5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5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5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5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5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5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5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5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5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5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5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5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5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5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5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5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5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5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5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5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5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5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5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5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5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5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5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5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5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5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5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5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5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5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5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5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5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5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5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5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5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5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5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5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5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5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5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5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5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5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5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5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5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5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5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5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5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5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5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5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5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5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5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5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5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5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5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5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5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5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5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5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5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5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5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5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5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5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5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5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5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5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5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5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5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5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5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5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5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5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5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5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5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5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5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5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5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5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5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5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5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5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5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5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5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5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5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5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5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5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5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5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5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5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5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5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5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5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5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5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5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5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5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5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5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5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5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5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5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5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5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5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5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5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5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5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5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5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5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5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5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5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5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5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5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5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5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5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5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5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5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5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5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5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5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5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5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5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5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5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5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5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5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5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5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5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5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5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5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5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5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5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5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5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5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5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5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5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5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5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5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5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5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5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5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5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5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5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5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5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5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5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5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5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5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5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5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5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5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5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5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5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5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5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5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5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5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5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5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5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5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5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5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5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5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5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5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5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5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5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5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5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5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5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5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5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5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5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5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5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5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5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5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5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5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5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5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5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5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5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5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5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5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5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5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5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5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5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5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5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5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5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5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5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5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5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5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5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5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5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5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5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5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5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5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5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5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5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5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5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5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5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5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5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5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5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5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5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5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5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5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5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5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5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5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5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5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5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5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5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5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5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5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5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5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5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5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5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5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5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5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5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5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5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5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5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5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5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5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5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5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5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5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5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5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5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5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5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5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5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5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5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5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5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5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5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5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5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5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5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5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5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5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5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5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5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5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5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5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5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5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5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5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5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5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5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5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5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5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5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5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5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5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5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5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5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5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5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5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5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5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5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5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5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5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5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5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5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5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5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5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5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5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5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5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5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5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5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5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5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5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5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5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5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5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5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5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5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5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5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5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5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5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5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5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5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5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5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5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5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5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5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5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5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5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5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5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5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5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5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5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5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5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5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5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5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5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5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5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5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5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5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5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5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5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5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5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5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5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5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5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5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5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5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5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5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5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5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5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5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5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94">
    <mergeCell ref="H47:I47"/>
    <mergeCell ref="H42:I42"/>
    <mergeCell ref="H43:I43"/>
    <mergeCell ref="H44:I44"/>
    <mergeCell ref="H45:I45"/>
    <mergeCell ref="H46:I46"/>
    <mergeCell ref="A1:J2"/>
    <mergeCell ref="B3:J3"/>
    <mergeCell ref="B4:H4"/>
    <mergeCell ref="I4:J4"/>
    <mergeCell ref="B5:H5"/>
    <mergeCell ref="I5:J5"/>
    <mergeCell ref="G67:J69"/>
    <mergeCell ref="A7:A27"/>
    <mergeCell ref="A29:A49"/>
    <mergeCell ref="A51:A53"/>
    <mergeCell ref="A55:A57"/>
    <mergeCell ref="A59:A61"/>
    <mergeCell ref="A63:A65"/>
    <mergeCell ref="G27:J27"/>
    <mergeCell ref="G25:J25"/>
    <mergeCell ref="G26:J26"/>
    <mergeCell ref="H29:I29"/>
    <mergeCell ref="H30:I30"/>
    <mergeCell ref="H31:I31"/>
    <mergeCell ref="H32:I32"/>
    <mergeCell ref="H33:I33"/>
    <mergeCell ref="H34:I34"/>
    <mergeCell ref="E77:G77"/>
    <mergeCell ref="E78:G78"/>
    <mergeCell ref="E71:J73"/>
    <mergeCell ref="E74:J74"/>
    <mergeCell ref="E75:G75"/>
    <mergeCell ref="I75:J75"/>
    <mergeCell ref="E76:G76"/>
    <mergeCell ref="I76:J76"/>
    <mergeCell ref="I77:J77"/>
    <mergeCell ref="I78:J78"/>
    <mergeCell ref="D63:F63"/>
    <mergeCell ref="G63:J63"/>
    <mergeCell ref="D64:F64"/>
    <mergeCell ref="G64:J64"/>
    <mergeCell ref="D65:F65"/>
    <mergeCell ref="G65:J65"/>
    <mergeCell ref="C67:D67"/>
    <mergeCell ref="C68:D68"/>
    <mergeCell ref="C69:D69"/>
    <mergeCell ref="B71:D71"/>
    <mergeCell ref="C72:D72"/>
    <mergeCell ref="D60:F60"/>
    <mergeCell ref="D61:F61"/>
    <mergeCell ref="D56:F56"/>
    <mergeCell ref="G56:J56"/>
    <mergeCell ref="D57:F57"/>
    <mergeCell ref="G57:J57"/>
    <mergeCell ref="D59:F59"/>
    <mergeCell ref="G59:J59"/>
    <mergeCell ref="G60:J60"/>
    <mergeCell ref="G61:J61"/>
    <mergeCell ref="D55:F55"/>
    <mergeCell ref="G55:J55"/>
    <mergeCell ref="H48:I48"/>
    <mergeCell ref="H49:I49"/>
    <mergeCell ref="D51:F51"/>
    <mergeCell ref="G51:J51"/>
    <mergeCell ref="D52:F52"/>
    <mergeCell ref="G52:J52"/>
    <mergeCell ref="G53:J53"/>
    <mergeCell ref="G17:J17"/>
    <mergeCell ref="G18:J18"/>
    <mergeCell ref="G19:J19"/>
    <mergeCell ref="G20:J20"/>
    <mergeCell ref="D53:F53"/>
    <mergeCell ref="G21:J21"/>
    <mergeCell ref="G22:J22"/>
    <mergeCell ref="G23:J23"/>
    <mergeCell ref="G24:J24"/>
    <mergeCell ref="H35:I35"/>
    <mergeCell ref="H36:I36"/>
    <mergeCell ref="H37:I37"/>
    <mergeCell ref="H38:I38"/>
    <mergeCell ref="H39:I39"/>
    <mergeCell ref="H40:I40"/>
    <mergeCell ref="H41:I41"/>
    <mergeCell ref="G12:J12"/>
    <mergeCell ref="G13:J13"/>
    <mergeCell ref="G14:J14"/>
    <mergeCell ref="G15:J15"/>
    <mergeCell ref="G16:J16"/>
    <mergeCell ref="G7:J7"/>
    <mergeCell ref="G8:J8"/>
    <mergeCell ref="G9:J9"/>
    <mergeCell ref="G10:J10"/>
    <mergeCell ref="G11:J11"/>
  </mergeCells>
  <phoneticPr fontId="13"/>
  <dataValidations count="1">
    <dataValidation type="decimal" allowBlank="1" showInputMessage="1" showErrorMessage="1" prompt="半角数字で入力してください" sqref="D8:D27 D30:D49 G30:G49" xr:uid="{00000000-0002-0000-0000-000000000000}">
      <formula1>1</formula1>
      <formula2>6</formula2>
    </dataValidation>
  </dataValidations>
  <printOptions horizontalCentered="1"/>
  <pageMargins left="0.59055118110236227" right="0.39370078740157483" top="0.19685039370078741" bottom="0.19685039370078741" header="0" footer="0"/>
  <pageSetup paperSize="9" scale="33" fitToHeight="0" orientation="portrait" r:id="rId1"/>
  <rowBreaks count="1" manualBreakCount="1">
    <brk id="6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3DAA97-A73C-4ADD-9E03-E96C9C774AEA}">
          <x14:formula1>
            <xm:f>朗読作品!$E$2:$E$4</xm:f>
          </x14:formula1>
          <xm:sqref>F68:F69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Z1000"/>
  <sheetViews>
    <sheetView zoomScale="70" zoomScaleNormal="70" workbookViewId="0">
      <selection sqref="A1:J2"/>
    </sheetView>
  </sheetViews>
  <sheetFormatPr defaultColWidth="14.42578125" defaultRowHeight="15" customHeight="1"/>
  <cols>
    <col min="1" max="1" width="20.28515625" customWidth="1"/>
    <col min="2" max="2" width="34.7109375" customWidth="1"/>
    <col min="3" max="3" width="17" customWidth="1"/>
    <col min="4" max="4" width="13.28515625" customWidth="1"/>
    <col min="5" max="5" width="42.42578125" customWidth="1"/>
    <col min="6" max="6" width="36.85546875" customWidth="1"/>
    <col min="7" max="7" width="7" customWidth="1"/>
    <col min="8" max="8" width="36.5703125" customWidth="1"/>
    <col min="9" max="9" width="25.85546875" customWidth="1"/>
    <col min="10" max="10" width="13.7109375" customWidth="1"/>
    <col min="11" max="26" width="9" customWidth="1"/>
  </cols>
  <sheetData>
    <row r="1" spans="1:26" ht="45.75" customHeight="1">
      <c r="A1" s="118" t="str">
        <f>Ncon69申込用紙!A1</f>
        <v xml:space="preserve"> 第７０回　ＮＨＫ杯全国高校放送コンテスト新潟県大会　兼
第６４回　新潟県高等学校放送コンテスト　参加申込書
この様式を入力し、データを当番校へE-mailで送り、さらに、印刷・押印されたものを提出物と同封して郵送か、大会当日に受付へ提出してください。</v>
      </c>
      <c r="B1" s="119"/>
      <c r="C1" s="119"/>
      <c r="D1" s="119"/>
      <c r="E1" s="119"/>
      <c r="F1" s="119"/>
      <c r="G1" s="119"/>
      <c r="H1" s="119"/>
      <c r="I1" s="119"/>
      <c r="J1" s="119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5.7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1.25" customHeight="1">
      <c r="A3" s="34"/>
      <c r="B3" s="75"/>
      <c r="C3" s="136" t="s">
        <v>44</v>
      </c>
      <c r="D3" s="79"/>
      <c r="E3" s="79"/>
      <c r="F3" s="79"/>
      <c r="G3" s="79"/>
      <c r="H3" s="79"/>
      <c r="I3" s="79"/>
      <c r="J3" s="80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1.25" customHeight="1">
      <c r="A4" s="35" t="s">
        <v>2</v>
      </c>
      <c r="B4" s="76"/>
      <c r="C4" s="137" t="s">
        <v>45</v>
      </c>
      <c r="D4" s="82"/>
      <c r="E4" s="82"/>
      <c r="F4" s="82"/>
      <c r="G4" s="82"/>
      <c r="H4" s="82"/>
      <c r="I4" s="138" t="s">
        <v>3</v>
      </c>
      <c r="J4" s="8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1.25" customHeight="1">
      <c r="A5" s="36" t="s">
        <v>4</v>
      </c>
      <c r="B5" s="77"/>
      <c r="C5" s="139" t="s">
        <v>46</v>
      </c>
      <c r="D5" s="85"/>
      <c r="E5" s="85"/>
      <c r="F5" s="85"/>
      <c r="G5" s="85"/>
      <c r="H5" s="85"/>
      <c r="I5" s="140"/>
      <c r="J5" s="9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2"/>
      <c r="B6" s="2"/>
      <c r="C6" s="2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customHeight="1">
      <c r="A7" s="134" t="s">
        <v>5</v>
      </c>
      <c r="B7" s="21" t="s">
        <v>1</v>
      </c>
      <c r="C7" s="9" t="s">
        <v>89</v>
      </c>
      <c r="D7" s="9" t="s">
        <v>7</v>
      </c>
      <c r="E7" s="9" t="s">
        <v>8</v>
      </c>
      <c r="F7" s="9" t="s">
        <v>9</v>
      </c>
      <c r="G7" s="125" t="s">
        <v>10</v>
      </c>
      <c r="H7" s="79"/>
      <c r="I7" s="79"/>
      <c r="J7" s="80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37.5" customHeight="1">
      <c r="A8" s="113"/>
      <c r="B8" s="38" t="str">
        <f t="shared" ref="B8:B27" si="0">IF(D8="","",$C$3)</f>
        <v>新潟県立越後高等学校</v>
      </c>
      <c r="C8" s="39">
        <v>1</v>
      </c>
      <c r="D8" s="40">
        <v>1</v>
      </c>
      <c r="E8" s="40" t="s">
        <v>47</v>
      </c>
      <c r="F8" s="40" t="s">
        <v>48</v>
      </c>
      <c r="G8" s="126"/>
      <c r="H8" s="82"/>
      <c r="I8" s="82"/>
      <c r="J8" s="83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37.5" customHeight="1">
      <c r="A9" s="113"/>
      <c r="B9" s="38" t="str">
        <f t="shared" si="0"/>
        <v>新潟県立越後高等学校</v>
      </c>
      <c r="C9" s="39">
        <v>2</v>
      </c>
      <c r="D9" s="40">
        <v>2</v>
      </c>
      <c r="E9" s="40" t="s">
        <v>49</v>
      </c>
      <c r="F9" s="40" t="s">
        <v>50</v>
      </c>
      <c r="G9" s="126"/>
      <c r="H9" s="82"/>
      <c r="I9" s="82"/>
      <c r="J9" s="83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37.5" customHeight="1">
      <c r="A10" s="113"/>
      <c r="B10" s="38" t="str">
        <f t="shared" si="0"/>
        <v>新潟県立越後高等学校</v>
      </c>
      <c r="C10" s="39">
        <v>3</v>
      </c>
      <c r="D10" s="40">
        <v>2</v>
      </c>
      <c r="E10" s="40" t="s">
        <v>51</v>
      </c>
      <c r="F10" s="40" t="s">
        <v>52</v>
      </c>
      <c r="G10" s="126"/>
      <c r="H10" s="82"/>
      <c r="I10" s="82"/>
      <c r="J10" s="83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37.5" customHeight="1">
      <c r="A11" s="113"/>
      <c r="B11" s="38" t="str">
        <f t="shared" si="0"/>
        <v/>
      </c>
      <c r="C11" s="39">
        <v>4</v>
      </c>
      <c r="D11" s="40"/>
      <c r="E11" s="40"/>
      <c r="F11" s="40"/>
      <c r="G11" s="126"/>
      <c r="H11" s="82"/>
      <c r="I11" s="82"/>
      <c r="J11" s="83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37.5" customHeight="1">
      <c r="A12" s="113"/>
      <c r="B12" s="38" t="str">
        <f t="shared" si="0"/>
        <v/>
      </c>
      <c r="C12" s="39">
        <v>5</v>
      </c>
      <c r="D12" s="40"/>
      <c r="E12" s="40"/>
      <c r="F12" s="40"/>
      <c r="G12" s="126"/>
      <c r="H12" s="82"/>
      <c r="I12" s="82"/>
      <c r="J12" s="83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37.5" customHeight="1">
      <c r="A13" s="113"/>
      <c r="B13" s="38" t="str">
        <f t="shared" si="0"/>
        <v/>
      </c>
      <c r="C13" s="39">
        <v>6</v>
      </c>
      <c r="D13" s="40"/>
      <c r="E13" s="40"/>
      <c r="F13" s="40"/>
      <c r="G13" s="126"/>
      <c r="H13" s="82"/>
      <c r="I13" s="82"/>
      <c r="J13" s="83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37.5" customHeight="1">
      <c r="A14" s="113"/>
      <c r="B14" s="38" t="str">
        <f t="shared" si="0"/>
        <v/>
      </c>
      <c r="C14" s="39">
        <v>7</v>
      </c>
      <c r="D14" s="40"/>
      <c r="E14" s="40"/>
      <c r="F14" s="40"/>
      <c r="G14" s="126"/>
      <c r="H14" s="82"/>
      <c r="I14" s="82"/>
      <c r="J14" s="83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37.5" customHeight="1">
      <c r="A15" s="113"/>
      <c r="B15" s="38" t="str">
        <f t="shared" si="0"/>
        <v/>
      </c>
      <c r="C15" s="39">
        <v>8</v>
      </c>
      <c r="D15" s="40"/>
      <c r="E15" s="40"/>
      <c r="F15" s="40"/>
      <c r="G15" s="126"/>
      <c r="H15" s="82"/>
      <c r="I15" s="82"/>
      <c r="J15" s="83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37.5" customHeight="1">
      <c r="A16" s="113"/>
      <c r="B16" s="38" t="str">
        <f t="shared" si="0"/>
        <v/>
      </c>
      <c r="C16" s="39">
        <v>9</v>
      </c>
      <c r="D16" s="40"/>
      <c r="E16" s="40"/>
      <c r="F16" s="40"/>
      <c r="G16" s="126"/>
      <c r="H16" s="82"/>
      <c r="I16" s="82"/>
      <c r="J16" s="83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37.5" customHeight="1">
      <c r="A17" s="113"/>
      <c r="B17" s="38" t="str">
        <f t="shared" si="0"/>
        <v/>
      </c>
      <c r="C17" s="39">
        <v>10</v>
      </c>
      <c r="D17" s="40"/>
      <c r="E17" s="40"/>
      <c r="F17" s="40"/>
      <c r="G17" s="126"/>
      <c r="H17" s="82"/>
      <c r="I17" s="82"/>
      <c r="J17" s="83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37.5" customHeight="1">
      <c r="A18" s="113"/>
      <c r="B18" s="38" t="str">
        <f t="shared" si="0"/>
        <v/>
      </c>
      <c r="C18" s="39">
        <v>11</v>
      </c>
      <c r="D18" s="40"/>
      <c r="E18" s="40"/>
      <c r="F18" s="40"/>
      <c r="G18" s="126"/>
      <c r="H18" s="82"/>
      <c r="I18" s="82"/>
      <c r="J18" s="83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37.5" customHeight="1">
      <c r="A19" s="113"/>
      <c r="B19" s="38" t="str">
        <f t="shared" si="0"/>
        <v/>
      </c>
      <c r="C19" s="39">
        <v>12</v>
      </c>
      <c r="D19" s="40"/>
      <c r="E19" s="40"/>
      <c r="F19" s="40"/>
      <c r="G19" s="126"/>
      <c r="H19" s="82"/>
      <c r="I19" s="82"/>
      <c r="J19" s="83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37.5" customHeight="1">
      <c r="A20" s="113"/>
      <c r="B20" s="38" t="str">
        <f t="shared" si="0"/>
        <v/>
      </c>
      <c r="C20" s="39">
        <v>13</v>
      </c>
      <c r="D20" s="40"/>
      <c r="E20" s="40"/>
      <c r="F20" s="40"/>
      <c r="G20" s="126"/>
      <c r="H20" s="82"/>
      <c r="I20" s="82"/>
      <c r="J20" s="83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37.5" customHeight="1">
      <c r="A21" s="113"/>
      <c r="B21" s="38" t="str">
        <f t="shared" si="0"/>
        <v/>
      </c>
      <c r="C21" s="39">
        <v>14</v>
      </c>
      <c r="D21" s="40"/>
      <c r="E21" s="40"/>
      <c r="F21" s="40"/>
      <c r="G21" s="126"/>
      <c r="H21" s="82"/>
      <c r="I21" s="82"/>
      <c r="J21" s="83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37.5" customHeight="1">
      <c r="A22" s="113"/>
      <c r="B22" s="38" t="str">
        <f t="shared" si="0"/>
        <v/>
      </c>
      <c r="C22" s="39">
        <v>15</v>
      </c>
      <c r="D22" s="40"/>
      <c r="E22" s="40"/>
      <c r="F22" s="40"/>
      <c r="G22" s="126"/>
      <c r="H22" s="82"/>
      <c r="I22" s="82"/>
      <c r="J22" s="83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37.5" customHeight="1">
      <c r="A23" s="113"/>
      <c r="B23" s="38" t="str">
        <f t="shared" si="0"/>
        <v/>
      </c>
      <c r="C23" s="39">
        <v>16</v>
      </c>
      <c r="D23" s="40"/>
      <c r="E23" s="40"/>
      <c r="F23" s="40"/>
      <c r="G23" s="126"/>
      <c r="H23" s="82"/>
      <c r="I23" s="82"/>
      <c r="J23" s="83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37.5" customHeight="1">
      <c r="A24" s="113"/>
      <c r="B24" s="38" t="str">
        <f t="shared" si="0"/>
        <v/>
      </c>
      <c r="C24" s="39">
        <v>17</v>
      </c>
      <c r="D24" s="40"/>
      <c r="E24" s="40"/>
      <c r="F24" s="40"/>
      <c r="G24" s="126"/>
      <c r="H24" s="82"/>
      <c r="I24" s="82"/>
      <c r="J24" s="83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37.5" customHeight="1">
      <c r="A25" s="113"/>
      <c r="B25" s="38" t="str">
        <f t="shared" si="0"/>
        <v/>
      </c>
      <c r="C25" s="39">
        <v>18</v>
      </c>
      <c r="D25" s="40"/>
      <c r="E25" s="40"/>
      <c r="F25" s="40"/>
      <c r="G25" s="126"/>
      <c r="H25" s="82"/>
      <c r="I25" s="82"/>
      <c r="J25" s="83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37.5" customHeight="1">
      <c r="A26" s="113"/>
      <c r="B26" s="38" t="str">
        <f t="shared" si="0"/>
        <v/>
      </c>
      <c r="C26" s="39">
        <v>19</v>
      </c>
      <c r="D26" s="40"/>
      <c r="E26" s="40"/>
      <c r="F26" s="40"/>
      <c r="G26" s="126"/>
      <c r="H26" s="82"/>
      <c r="I26" s="82"/>
      <c r="J26" s="83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37.5" customHeight="1">
      <c r="A27" s="114"/>
      <c r="B27" s="41" t="str">
        <f t="shared" si="0"/>
        <v/>
      </c>
      <c r="C27" s="41">
        <v>20</v>
      </c>
      <c r="D27" s="42"/>
      <c r="E27" s="42"/>
      <c r="F27" s="42"/>
      <c r="G27" s="141"/>
      <c r="H27" s="85"/>
      <c r="I27" s="85"/>
      <c r="J27" s="92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2.75" customHeight="1">
      <c r="A28" s="37"/>
      <c r="B28" s="37"/>
      <c r="C28" s="43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30" customHeight="1">
      <c r="A29" s="134" t="s">
        <v>11</v>
      </c>
      <c r="B29" s="21" t="s">
        <v>1</v>
      </c>
      <c r="C29" s="9" t="s">
        <v>89</v>
      </c>
      <c r="D29" s="9" t="s">
        <v>7</v>
      </c>
      <c r="E29" s="9" t="s">
        <v>8</v>
      </c>
      <c r="F29" s="9" t="s">
        <v>9</v>
      </c>
      <c r="G29" s="44" t="s">
        <v>6</v>
      </c>
      <c r="H29" s="142" t="s">
        <v>53</v>
      </c>
      <c r="I29" s="79"/>
      <c r="J29" s="22" t="s">
        <v>10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37.5" customHeight="1">
      <c r="A30" s="113"/>
      <c r="B30" s="38" t="str">
        <f t="shared" ref="B30:B49" si="1">IF(D30="","",$C$3)</f>
        <v>新潟県立越後高等学校</v>
      </c>
      <c r="C30" s="39">
        <v>1</v>
      </c>
      <c r="D30" s="40">
        <v>1</v>
      </c>
      <c r="E30" s="40" t="s">
        <v>54</v>
      </c>
      <c r="F30" s="40" t="s">
        <v>55</v>
      </c>
      <c r="G30" s="45">
        <v>1</v>
      </c>
      <c r="H30" s="127" t="str">
        <f>IF(G30="","",VLOOKUP(G30,朗読作品!$A$2:$B$6,2,0))</f>
        <v>羅生門・蜜柑</v>
      </c>
      <c r="I30" s="88"/>
      <c r="J30" s="23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37.5" customHeight="1">
      <c r="A31" s="113"/>
      <c r="B31" s="38" t="str">
        <f t="shared" si="1"/>
        <v>新潟県立越後高等学校</v>
      </c>
      <c r="C31" s="39">
        <v>2</v>
      </c>
      <c r="D31" s="40">
        <v>1</v>
      </c>
      <c r="E31" s="40" t="s">
        <v>56</v>
      </c>
      <c r="F31" s="40" t="s">
        <v>57</v>
      </c>
      <c r="G31" s="45">
        <v>2</v>
      </c>
      <c r="H31" s="127" t="str">
        <f>IF(G31="","",VLOOKUP(G31,朗読作品!$A$2:$B$6,2,0))</f>
        <v>買えない味</v>
      </c>
      <c r="I31" s="88"/>
      <c r="J31" s="23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37.5" customHeight="1">
      <c r="A32" s="113"/>
      <c r="B32" s="38" t="str">
        <f t="shared" si="1"/>
        <v>新潟県立越後高等学校</v>
      </c>
      <c r="C32" s="39">
        <v>3</v>
      </c>
      <c r="D32" s="40">
        <v>2</v>
      </c>
      <c r="E32" s="40" t="s">
        <v>58</v>
      </c>
      <c r="F32" s="40" t="s">
        <v>59</v>
      </c>
      <c r="G32" s="45">
        <v>3</v>
      </c>
      <c r="H32" s="127" t="str">
        <f>IF(G32="","",VLOOKUP(G32,朗読作品!$A$2:$B$6,2,0))</f>
        <v>金の角持つ子どもたち</v>
      </c>
      <c r="I32" s="88"/>
      <c r="J32" s="23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37.5" customHeight="1">
      <c r="A33" s="113"/>
      <c r="B33" s="38" t="str">
        <f t="shared" si="1"/>
        <v>新潟県立越後高等学校</v>
      </c>
      <c r="C33" s="39">
        <v>4</v>
      </c>
      <c r="D33" s="40">
        <v>2</v>
      </c>
      <c r="E33" s="40" t="s">
        <v>60</v>
      </c>
      <c r="F33" s="40" t="s">
        <v>61</v>
      </c>
      <c r="G33" s="45">
        <v>4</v>
      </c>
      <c r="H33" s="127" t="str">
        <f>IF(G33="","",VLOOKUP(G33,朗読作品!$A$2:$B$6,2,0))</f>
        <v>リンバロストの乙女</v>
      </c>
      <c r="I33" s="88"/>
      <c r="J33" s="23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37.5" customHeight="1">
      <c r="A34" s="113"/>
      <c r="B34" s="38" t="str">
        <f t="shared" si="1"/>
        <v>新潟県立越後高等学校</v>
      </c>
      <c r="C34" s="39">
        <v>5</v>
      </c>
      <c r="D34" s="40">
        <v>3</v>
      </c>
      <c r="E34" s="40" t="s">
        <v>62</v>
      </c>
      <c r="F34" s="40" t="s">
        <v>63</v>
      </c>
      <c r="G34" s="45">
        <v>5</v>
      </c>
      <c r="H34" s="127" t="str">
        <f>IF(G34="","",VLOOKUP(G34,朗読作品!$A$2:$B$6,2,0))</f>
        <v>奥の細道</v>
      </c>
      <c r="I34" s="88"/>
      <c r="J34" s="23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37.5" customHeight="1">
      <c r="A35" s="113"/>
      <c r="B35" s="38" t="str">
        <f t="shared" si="1"/>
        <v/>
      </c>
      <c r="C35" s="39">
        <v>6</v>
      </c>
      <c r="D35" s="40"/>
      <c r="E35" s="40"/>
      <c r="F35" s="40"/>
      <c r="G35" s="45"/>
      <c r="H35" s="127" t="str">
        <f>IF(G35="","",VLOOKUP(G35,朗読作品!$A$2:$B$6,2,0))</f>
        <v/>
      </c>
      <c r="I35" s="88"/>
      <c r="J35" s="23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37.5" customHeight="1">
      <c r="A36" s="113"/>
      <c r="B36" s="38" t="str">
        <f t="shared" si="1"/>
        <v/>
      </c>
      <c r="C36" s="39">
        <v>7</v>
      </c>
      <c r="D36" s="40"/>
      <c r="E36" s="40"/>
      <c r="F36" s="40"/>
      <c r="G36" s="45"/>
      <c r="H36" s="127" t="str">
        <f>IF(G36="","",VLOOKUP(G36,朗読作品!$A$2:$B$6,2,0))</f>
        <v/>
      </c>
      <c r="I36" s="88"/>
      <c r="J36" s="23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37.5" customHeight="1">
      <c r="A37" s="113"/>
      <c r="B37" s="38" t="str">
        <f t="shared" si="1"/>
        <v/>
      </c>
      <c r="C37" s="39">
        <v>8</v>
      </c>
      <c r="D37" s="40"/>
      <c r="E37" s="40"/>
      <c r="F37" s="40"/>
      <c r="G37" s="45"/>
      <c r="H37" s="127" t="str">
        <f>IF(G37="","",VLOOKUP(G37,朗読作品!$A$2:$B$6,2,0))</f>
        <v/>
      </c>
      <c r="I37" s="88"/>
      <c r="J37" s="23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37.5" customHeight="1">
      <c r="A38" s="113"/>
      <c r="B38" s="38" t="str">
        <f t="shared" si="1"/>
        <v/>
      </c>
      <c r="C38" s="39">
        <v>9</v>
      </c>
      <c r="D38" s="40"/>
      <c r="E38" s="40"/>
      <c r="F38" s="40"/>
      <c r="G38" s="45"/>
      <c r="H38" s="127" t="str">
        <f>IF(G38="","",VLOOKUP(G38,朗読作品!$A$2:$B$6,2,0))</f>
        <v/>
      </c>
      <c r="I38" s="88"/>
      <c r="J38" s="23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37.5" customHeight="1">
      <c r="A39" s="113"/>
      <c r="B39" s="38" t="str">
        <f t="shared" si="1"/>
        <v/>
      </c>
      <c r="C39" s="39">
        <v>10</v>
      </c>
      <c r="D39" s="40"/>
      <c r="E39" s="40"/>
      <c r="F39" s="40"/>
      <c r="G39" s="45"/>
      <c r="H39" s="127" t="str">
        <f>IF(G39="","",VLOOKUP(G39,朗読作品!$A$2:$B$6,2,0))</f>
        <v/>
      </c>
      <c r="I39" s="88"/>
      <c r="J39" s="23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37.5" customHeight="1">
      <c r="A40" s="113"/>
      <c r="B40" s="38" t="str">
        <f t="shared" si="1"/>
        <v/>
      </c>
      <c r="C40" s="39">
        <v>11</v>
      </c>
      <c r="D40" s="40"/>
      <c r="E40" s="40"/>
      <c r="F40" s="40"/>
      <c r="G40" s="45"/>
      <c r="H40" s="127" t="str">
        <f>IF(G40="","",VLOOKUP(G40,朗読作品!$A$2:$B$6,2,0))</f>
        <v/>
      </c>
      <c r="I40" s="88"/>
      <c r="J40" s="23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37.5" customHeight="1">
      <c r="A41" s="113"/>
      <c r="B41" s="38" t="str">
        <f t="shared" si="1"/>
        <v/>
      </c>
      <c r="C41" s="39">
        <v>12</v>
      </c>
      <c r="D41" s="40"/>
      <c r="E41" s="40"/>
      <c r="F41" s="40"/>
      <c r="G41" s="45"/>
      <c r="H41" s="127" t="str">
        <f>IF(G41="","",VLOOKUP(G41,朗読作品!$A$2:$B$6,2,0))</f>
        <v/>
      </c>
      <c r="I41" s="88"/>
      <c r="J41" s="23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37.5" customHeight="1">
      <c r="A42" s="113"/>
      <c r="B42" s="38" t="str">
        <f t="shared" si="1"/>
        <v/>
      </c>
      <c r="C42" s="39">
        <v>13</v>
      </c>
      <c r="D42" s="40"/>
      <c r="E42" s="40"/>
      <c r="F42" s="40"/>
      <c r="G42" s="45"/>
      <c r="H42" s="127" t="str">
        <f>IF(G42="","",VLOOKUP(G42,朗読作品!$A$2:$B$6,2,0))</f>
        <v/>
      </c>
      <c r="I42" s="88"/>
      <c r="J42" s="23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37.5" customHeight="1">
      <c r="A43" s="113"/>
      <c r="B43" s="38" t="str">
        <f t="shared" si="1"/>
        <v/>
      </c>
      <c r="C43" s="39">
        <v>14</v>
      </c>
      <c r="D43" s="40"/>
      <c r="E43" s="40"/>
      <c r="F43" s="40"/>
      <c r="G43" s="45"/>
      <c r="H43" s="127" t="str">
        <f>IF(G43="","",VLOOKUP(G43,朗読作品!$A$2:$B$6,2,0))</f>
        <v/>
      </c>
      <c r="I43" s="88"/>
      <c r="J43" s="23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37.5" customHeight="1">
      <c r="A44" s="113"/>
      <c r="B44" s="38" t="str">
        <f t="shared" si="1"/>
        <v/>
      </c>
      <c r="C44" s="39">
        <v>15</v>
      </c>
      <c r="D44" s="40"/>
      <c r="E44" s="40"/>
      <c r="F44" s="40"/>
      <c r="G44" s="45"/>
      <c r="H44" s="127" t="str">
        <f>IF(G44="","",VLOOKUP(G44,朗読作品!$A$2:$B$6,2,0))</f>
        <v/>
      </c>
      <c r="I44" s="88"/>
      <c r="J44" s="23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37.5" customHeight="1">
      <c r="A45" s="113"/>
      <c r="B45" s="38" t="str">
        <f t="shared" si="1"/>
        <v/>
      </c>
      <c r="C45" s="39">
        <v>16</v>
      </c>
      <c r="D45" s="40"/>
      <c r="E45" s="40"/>
      <c r="F45" s="40"/>
      <c r="G45" s="45"/>
      <c r="H45" s="127" t="str">
        <f>IF(G45="","",VLOOKUP(G45,朗読作品!$A$2:$B$6,2,0))</f>
        <v/>
      </c>
      <c r="I45" s="88"/>
      <c r="J45" s="23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37.5" customHeight="1">
      <c r="A46" s="113"/>
      <c r="B46" s="38" t="str">
        <f t="shared" si="1"/>
        <v/>
      </c>
      <c r="C46" s="39">
        <v>17</v>
      </c>
      <c r="D46" s="40"/>
      <c r="E46" s="40"/>
      <c r="F46" s="40"/>
      <c r="G46" s="45"/>
      <c r="H46" s="127" t="str">
        <f>IF(G46="","",VLOOKUP(G46,朗読作品!$A$2:$B$6,2,0))</f>
        <v/>
      </c>
      <c r="I46" s="88"/>
      <c r="J46" s="23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37.5" customHeight="1">
      <c r="A47" s="113"/>
      <c r="B47" s="38" t="str">
        <f t="shared" si="1"/>
        <v/>
      </c>
      <c r="C47" s="39">
        <v>18</v>
      </c>
      <c r="D47" s="40"/>
      <c r="E47" s="40"/>
      <c r="F47" s="40"/>
      <c r="G47" s="45"/>
      <c r="H47" s="127" t="str">
        <f>IF(G47="","",VLOOKUP(G47,朗読作品!$A$2:$B$6,2,0))</f>
        <v/>
      </c>
      <c r="I47" s="88"/>
      <c r="J47" s="23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37.5" customHeight="1">
      <c r="A48" s="113"/>
      <c r="B48" s="38" t="str">
        <f t="shared" si="1"/>
        <v/>
      </c>
      <c r="C48" s="39">
        <v>19</v>
      </c>
      <c r="D48" s="40"/>
      <c r="E48" s="40"/>
      <c r="F48" s="40"/>
      <c r="G48" s="45"/>
      <c r="H48" s="127" t="str">
        <f>IF(G48="","",VLOOKUP(G48,朗読作品!$A$2:$B$6,2,0))</f>
        <v/>
      </c>
      <c r="I48" s="88"/>
      <c r="J48" s="23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37.5" customHeight="1">
      <c r="A49" s="114"/>
      <c r="B49" s="41" t="str">
        <f t="shared" si="1"/>
        <v/>
      </c>
      <c r="C49" s="41">
        <v>20</v>
      </c>
      <c r="D49" s="42"/>
      <c r="E49" s="42"/>
      <c r="F49" s="42"/>
      <c r="G49" s="46"/>
      <c r="H49" s="135" t="str">
        <f>IF(G49="","",VLOOKUP(G49,朗読作品!$A$2:$B$6,2,0))</f>
        <v/>
      </c>
      <c r="I49" s="86"/>
      <c r="J49" s="24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2.75" customHeight="1">
      <c r="A50" s="37"/>
      <c r="B50" s="37"/>
      <c r="C50" s="43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30" customHeight="1">
      <c r="A51" s="130" t="s">
        <v>13</v>
      </c>
      <c r="B51" s="21" t="s">
        <v>1</v>
      </c>
      <c r="C51" s="9" t="s">
        <v>89</v>
      </c>
      <c r="D51" s="125" t="s">
        <v>14</v>
      </c>
      <c r="E51" s="79"/>
      <c r="F51" s="89"/>
      <c r="G51" s="125" t="s">
        <v>9</v>
      </c>
      <c r="H51" s="79"/>
      <c r="I51" s="79"/>
      <c r="J51" s="80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37.5" customHeight="1">
      <c r="A52" s="113"/>
      <c r="B52" s="38" t="str">
        <f t="shared" ref="B52:B53" si="2">IF(D52="","",$C$3)</f>
        <v>新潟県立越後高等学校</v>
      </c>
      <c r="C52" s="39">
        <v>1</v>
      </c>
      <c r="D52" s="129" t="s">
        <v>64</v>
      </c>
      <c r="E52" s="82"/>
      <c r="F52" s="88"/>
      <c r="G52" s="129" t="s">
        <v>65</v>
      </c>
      <c r="H52" s="82"/>
      <c r="I52" s="82"/>
      <c r="J52" s="83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37.5" customHeight="1">
      <c r="A53" s="114"/>
      <c r="B53" s="41" t="str">
        <f t="shared" si="2"/>
        <v/>
      </c>
      <c r="C53" s="41">
        <v>2</v>
      </c>
      <c r="D53" s="128"/>
      <c r="E53" s="85"/>
      <c r="F53" s="86"/>
      <c r="G53" s="128"/>
      <c r="H53" s="85"/>
      <c r="I53" s="85"/>
      <c r="J53" s="92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2.75" customHeight="1">
      <c r="A54" s="37"/>
      <c r="B54" s="37"/>
      <c r="C54" s="43"/>
      <c r="D54" s="37"/>
      <c r="E54" s="37"/>
      <c r="F54" s="37"/>
      <c r="G54" s="37"/>
      <c r="H54" s="37"/>
      <c r="I54" s="43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30" customHeight="1">
      <c r="A55" s="130" t="s">
        <v>15</v>
      </c>
      <c r="B55" s="21" t="s">
        <v>1</v>
      </c>
      <c r="C55" s="9" t="s">
        <v>89</v>
      </c>
      <c r="D55" s="125" t="s">
        <v>14</v>
      </c>
      <c r="E55" s="79"/>
      <c r="F55" s="89"/>
      <c r="G55" s="125" t="s">
        <v>9</v>
      </c>
      <c r="H55" s="79"/>
      <c r="I55" s="79"/>
      <c r="J55" s="80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37.5" customHeight="1">
      <c r="A56" s="113"/>
      <c r="B56" s="38" t="str">
        <f t="shared" ref="B56:B57" si="3">IF(D56="","",$C$3)</f>
        <v>新潟県立越後高等学校</v>
      </c>
      <c r="C56" s="39">
        <v>1</v>
      </c>
      <c r="D56" s="129" t="s">
        <v>66</v>
      </c>
      <c r="E56" s="82"/>
      <c r="F56" s="88"/>
      <c r="G56" s="129" t="s">
        <v>67</v>
      </c>
      <c r="H56" s="82"/>
      <c r="I56" s="82"/>
      <c r="J56" s="83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37.5" customHeight="1">
      <c r="A57" s="114"/>
      <c r="B57" s="41" t="str">
        <f t="shared" si="3"/>
        <v/>
      </c>
      <c r="C57" s="41">
        <v>2</v>
      </c>
      <c r="D57" s="128"/>
      <c r="E57" s="85"/>
      <c r="F57" s="86"/>
      <c r="G57" s="128"/>
      <c r="H57" s="85"/>
      <c r="I57" s="85"/>
      <c r="J57" s="92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2.75" customHeight="1">
      <c r="A58" s="37"/>
      <c r="B58" s="37"/>
      <c r="C58" s="43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30" customHeight="1">
      <c r="A59" s="130" t="s">
        <v>16</v>
      </c>
      <c r="B59" s="21" t="s">
        <v>1</v>
      </c>
      <c r="C59" s="9" t="s">
        <v>89</v>
      </c>
      <c r="D59" s="125" t="s">
        <v>14</v>
      </c>
      <c r="E59" s="79"/>
      <c r="F59" s="89"/>
      <c r="G59" s="125" t="s">
        <v>9</v>
      </c>
      <c r="H59" s="79"/>
      <c r="I59" s="79"/>
      <c r="J59" s="80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37.5" customHeight="1">
      <c r="A60" s="113"/>
      <c r="B60" s="38" t="str">
        <f t="shared" ref="B60:B61" si="4">IF(D60="","",$C$3)</f>
        <v>新潟県立越後高等学校</v>
      </c>
      <c r="C60" s="39">
        <v>1</v>
      </c>
      <c r="D60" s="129" t="s">
        <v>68</v>
      </c>
      <c r="E60" s="82"/>
      <c r="F60" s="88"/>
      <c r="G60" s="129" t="s">
        <v>69</v>
      </c>
      <c r="H60" s="82"/>
      <c r="I60" s="82"/>
      <c r="J60" s="83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37.5" customHeight="1">
      <c r="A61" s="114"/>
      <c r="B61" s="41" t="str">
        <f t="shared" si="4"/>
        <v/>
      </c>
      <c r="C61" s="41">
        <v>2</v>
      </c>
      <c r="D61" s="128"/>
      <c r="E61" s="85"/>
      <c r="F61" s="86"/>
      <c r="G61" s="128"/>
      <c r="H61" s="85"/>
      <c r="I61" s="85"/>
      <c r="J61" s="92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2.75" customHeight="1">
      <c r="A62" s="37"/>
      <c r="B62" s="37"/>
      <c r="C62" s="43"/>
      <c r="D62" s="37"/>
      <c r="E62" s="37"/>
      <c r="F62" s="37"/>
      <c r="G62" s="37"/>
      <c r="H62" s="37"/>
      <c r="I62" s="43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30" customHeight="1">
      <c r="A63" s="130" t="s">
        <v>17</v>
      </c>
      <c r="B63" s="21" t="s">
        <v>1</v>
      </c>
      <c r="C63" s="9" t="s">
        <v>89</v>
      </c>
      <c r="D63" s="125" t="s">
        <v>14</v>
      </c>
      <c r="E63" s="79"/>
      <c r="F63" s="89"/>
      <c r="G63" s="125" t="s">
        <v>9</v>
      </c>
      <c r="H63" s="79"/>
      <c r="I63" s="79"/>
      <c r="J63" s="80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37.5" customHeight="1">
      <c r="A64" s="113"/>
      <c r="B64" s="38" t="str">
        <f t="shared" ref="B64:B65" si="5">IF(D64="","",$C$3)</f>
        <v>新潟県立越後高等学校</v>
      </c>
      <c r="C64" s="39">
        <v>1</v>
      </c>
      <c r="D64" s="129" t="s">
        <v>70</v>
      </c>
      <c r="E64" s="82"/>
      <c r="F64" s="88"/>
      <c r="G64" s="129" t="s">
        <v>71</v>
      </c>
      <c r="H64" s="82"/>
      <c r="I64" s="82"/>
      <c r="J64" s="83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37.5" customHeight="1" thickBot="1">
      <c r="A65" s="114"/>
      <c r="B65" s="41" t="str">
        <f t="shared" si="5"/>
        <v/>
      </c>
      <c r="C65" s="41">
        <v>2</v>
      </c>
      <c r="D65" s="128"/>
      <c r="E65" s="85"/>
      <c r="F65" s="86"/>
      <c r="G65" s="128"/>
      <c r="H65" s="85"/>
      <c r="I65" s="85"/>
      <c r="J65" s="92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2.75" customHeight="1">
      <c r="A66" s="54"/>
      <c r="B66" s="54"/>
      <c r="C66" s="54"/>
      <c r="D66" s="53"/>
      <c r="E66" s="53"/>
      <c r="F66" s="53"/>
      <c r="G66" s="47"/>
      <c r="H66" s="47"/>
      <c r="I66" s="47"/>
      <c r="J66" s="4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30" customHeight="1">
      <c r="A67" s="65" t="s">
        <v>18</v>
      </c>
      <c r="B67" s="66" t="s">
        <v>1</v>
      </c>
      <c r="C67" s="131" t="s">
        <v>8</v>
      </c>
      <c r="D67" s="132"/>
      <c r="E67" s="66" t="s">
        <v>9</v>
      </c>
      <c r="F67" s="66" t="s">
        <v>72</v>
      </c>
      <c r="G67" s="111" t="s">
        <v>20</v>
      </c>
      <c r="H67" s="111"/>
      <c r="I67" s="111"/>
      <c r="J67" s="111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</row>
    <row r="68" spans="1:26" ht="37.5" customHeight="1">
      <c r="A68" s="66">
        <v>1</v>
      </c>
      <c r="B68" s="66" t="str">
        <f t="shared" ref="B68:B69" si="6">IF(C68="","",$C$3)</f>
        <v>新潟県立越後高等学校</v>
      </c>
      <c r="C68" s="133" t="s">
        <v>46</v>
      </c>
      <c r="D68" s="132"/>
      <c r="E68" s="67" t="s">
        <v>73</v>
      </c>
      <c r="F68" s="70" t="s">
        <v>74</v>
      </c>
      <c r="G68" s="111"/>
      <c r="H68" s="111"/>
      <c r="I68" s="111"/>
      <c r="J68" s="111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</row>
    <row r="69" spans="1:26" ht="37.5" customHeight="1">
      <c r="A69" s="66">
        <v>2</v>
      </c>
      <c r="B69" s="66" t="str">
        <f t="shared" si="6"/>
        <v>新潟県立越後高等学校</v>
      </c>
      <c r="C69" s="133" t="s">
        <v>75</v>
      </c>
      <c r="D69" s="132"/>
      <c r="E69" s="67" t="s">
        <v>76</v>
      </c>
      <c r="F69" s="70" t="s">
        <v>77</v>
      </c>
      <c r="G69" s="111"/>
      <c r="H69" s="111"/>
      <c r="I69" s="111"/>
      <c r="J69" s="111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</row>
    <row r="70" spans="1:26" ht="13.5" customHeight="1">
      <c r="A70" s="2"/>
      <c r="B70" s="2"/>
      <c r="C70" s="2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5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5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5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5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5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5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5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5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5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5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5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5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5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5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5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5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5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5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5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5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5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5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5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5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5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5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5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5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5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5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5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5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5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5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5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5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5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5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5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5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5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5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5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5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5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5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5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5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5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5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5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5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5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5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5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5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5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5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5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5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5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5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5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5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5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5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5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5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5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5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5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5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5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5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5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5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5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5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5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5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5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5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5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5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5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5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5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5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5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5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5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5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5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5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5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5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5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5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5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5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5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5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5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5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5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5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5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5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5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5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5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5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5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5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5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5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5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5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5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5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5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5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5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5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5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5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5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5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5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5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5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5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5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5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5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5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5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5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5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5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5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5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5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5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5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5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5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5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5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5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5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5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5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5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5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5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5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5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5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5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5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5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5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5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5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5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5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5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5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5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5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5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5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5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5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5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5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5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5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5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5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5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5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5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5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5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5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5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5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5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5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5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5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5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5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5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5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5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5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5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5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5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5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5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5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5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5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5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5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5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5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5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5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5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5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5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5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5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5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5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5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5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5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5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5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5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5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5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5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5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5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5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5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5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5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5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5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5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5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5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5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5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5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5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5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5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5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5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5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5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5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5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5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5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5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5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5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5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5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5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5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5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5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5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5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5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5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5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5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5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5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5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5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5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5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5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5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5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5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5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5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5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5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5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5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5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5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5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5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5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5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5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5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5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5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5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5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5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5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5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5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5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5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5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5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5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5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5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5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5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5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5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5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5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5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5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5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5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5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5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5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5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5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5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5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5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5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5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5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5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5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5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5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5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5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5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5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5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5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5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5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5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5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5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5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5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5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5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5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5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5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5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5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5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5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5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5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5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5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5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5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5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5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5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5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5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5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5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5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5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5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5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5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5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5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5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5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5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5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5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5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5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5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5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5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5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5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5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5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5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5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5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5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5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5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5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5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5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5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5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5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5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5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5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5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5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5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5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5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5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5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5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5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5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5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5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5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5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5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5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5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5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5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5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5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5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5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5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5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5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5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5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5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5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5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5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5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5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5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5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5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5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5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5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5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5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5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5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5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5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5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5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5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5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5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5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5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5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5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5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5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5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5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5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5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5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5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5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5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5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5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5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5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5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5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5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5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5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5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5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5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5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5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5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5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5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5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5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5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5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5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5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5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5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5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5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5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5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5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5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5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5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5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5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5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5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5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5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5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5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5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5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5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5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5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5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5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5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5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5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5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5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5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5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5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5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5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5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5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5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5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5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5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5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5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5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5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5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5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5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5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5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5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5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5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5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5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5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5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5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5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5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5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5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5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5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5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5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5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5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5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5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5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5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5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5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5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5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5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5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5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5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5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5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5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5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5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5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5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5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5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5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5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5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5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5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5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5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5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5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5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5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5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5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5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5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5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5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5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5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5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5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5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5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5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5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5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5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5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5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5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5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5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5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5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5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5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5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5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5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5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5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5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5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5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5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5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5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5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5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5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5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5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5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5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5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5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5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5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5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5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5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5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5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5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5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5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5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5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5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5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5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5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5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5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5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5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5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5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5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5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5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5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5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5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5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5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5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5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5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5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5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5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5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5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5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5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5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5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5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5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5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5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5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5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5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5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5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5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5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5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5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5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5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5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5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5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5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5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5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5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5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5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5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5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5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5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5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5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5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5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5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5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5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5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5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5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5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5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5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5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5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5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5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5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5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5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5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5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5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5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5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5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5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5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5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5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5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5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5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5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5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5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5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5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5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5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5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5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5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5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5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5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5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5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5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5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5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5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5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5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5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5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5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5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5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5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5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5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5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5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5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5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5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5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5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5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5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5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5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5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5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5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5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5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5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5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5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5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5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5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5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5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5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5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5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5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5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5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5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5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5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5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5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5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5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5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5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5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5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5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5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5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5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5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5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5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5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5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5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5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5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5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5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5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5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5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5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5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5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5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5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5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5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5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5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5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5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5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5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5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5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5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5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5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5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5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5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5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5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5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5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5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5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5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5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5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5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5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5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5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5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5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5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5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5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5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5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5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5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5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5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5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5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5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5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5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5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5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5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5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2">
    <mergeCell ref="H46:I46"/>
    <mergeCell ref="A63:A65"/>
    <mergeCell ref="A1:J2"/>
    <mergeCell ref="C3:J3"/>
    <mergeCell ref="C4:H4"/>
    <mergeCell ref="I4:J4"/>
    <mergeCell ref="C5:H5"/>
    <mergeCell ref="I5:J5"/>
    <mergeCell ref="G27:J27"/>
    <mergeCell ref="G25:J25"/>
    <mergeCell ref="G26:J26"/>
    <mergeCell ref="H29:I29"/>
    <mergeCell ref="H30:I30"/>
    <mergeCell ref="H31:I31"/>
    <mergeCell ref="H32:I32"/>
    <mergeCell ref="H33:I33"/>
    <mergeCell ref="H34:I34"/>
    <mergeCell ref="A7:A27"/>
    <mergeCell ref="A29:A49"/>
    <mergeCell ref="A51:A53"/>
    <mergeCell ref="A55:A57"/>
    <mergeCell ref="D56:F56"/>
    <mergeCell ref="G56:J56"/>
    <mergeCell ref="D57:F57"/>
    <mergeCell ref="G57:J57"/>
    <mergeCell ref="H48:I48"/>
    <mergeCell ref="H49:I49"/>
    <mergeCell ref="D51:F51"/>
    <mergeCell ref="G51:J51"/>
    <mergeCell ref="D52:F52"/>
    <mergeCell ref="G52:J52"/>
    <mergeCell ref="G53:J53"/>
    <mergeCell ref="A59:A61"/>
    <mergeCell ref="C67:D67"/>
    <mergeCell ref="C68:D68"/>
    <mergeCell ref="C69:D69"/>
    <mergeCell ref="D63:F63"/>
    <mergeCell ref="D60:F60"/>
    <mergeCell ref="D61:F61"/>
    <mergeCell ref="D59:F59"/>
    <mergeCell ref="G63:J63"/>
    <mergeCell ref="D64:F64"/>
    <mergeCell ref="G64:J64"/>
    <mergeCell ref="D65:F65"/>
    <mergeCell ref="G65:J65"/>
    <mergeCell ref="G59:J59"/>
    <mergeCell ref="G60:J60"/>
    <mergeCell ref="G61:J61"/>
    <mergeCell ref="D55:F55"/>
    <mergeCell ref="G55:J55"/>
    <mergeCell ref="D53:F53"/>
    <mergeCell ref="G21:J21"/>
    <mergeCell ref="G22:J22"/>
    <mergeCell ref="G23:J23"/>
    <mergeCell ref="G24:J24"/>
    <mergeCell ref="H35:I35"/>
    <mergeCell ref="H36:I36"/>
    <mergeCell ref="H37:I37"/>
    <mergeCell ref="H38:I38"/>
    <mergeCell ref="H39:I39"/>
    <mergeCell ref="H40:I40"/>
    <mergeCell ref="H41:I41"/>
    <mergeCell ref="H47:I47"/>
    <mergeCell ref="H42:I42"/>
    <mergeCell ref="H43:I43"/>
    <mergeCell ref="H44:I44"/>
    <mergeCell ref="G67:J69"/>
    <mergeCell ref="G7:J7"/>
    <mergeCell ref="G8:J8"/>
    <mergeCell ref="G9:J9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H45:I45"/>
  </mergeCells>
  <phoneticPr fontId="13"/>
  <printOptions horizontalCentered="1" verticalCentered="1"/>
  <pageMargins left="0.39370078740157483" right="0.39370078740157483" top="0.39370078740157483" bottom="0.39370078740157483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E1073F-AE8C-4311-B670-3DAB12303A15}">
          <x14:formula1>
            <xm:f>朗読作品!$E$2:$E$4</xm:f>
          </x14:formula1>
          <xm:sqref>F68:F69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/>
  </sheetViews>
  <sheetFormatPr defaultColWidth="14.42578125" defaultRowHeight="15" customHeight="1"/>
  <cols>
    <col min="1" max="1" width="5.28515625" customWidth="1"/>
    <col min="2" max="2" width="45.85546875" customWidth="1"/>
    <col min="3" max="3" width="8.7109375" customWidth="1"/>
    <col min="4" max="4" width="9.42578125" customWidth="1"/>
    <col min="5" max="26" width="8.7109375" customWidth="1"/>
  </cols>
  <sheetData>
    <row r="1" spans="1:5" ht="18" customHeight="1">
      <c r="A1" s="48" t="s">
        <v>6</v>
      </c>
      <c r="B1" s="48" t="s">
        <v>78</v>
      </c>
    </row>
    <row r="2" spans="1:5" ht="41.25" customHeight="1">
      <c r="A2" s="49">
        <v>1</v>
      </c>
      <c r="B2" s="50" t="s">
        <v>79</v>
      </c>
      <c r="D2" s="51"/>
      <c r="E2" s="64" t="s">
        <v>74</v>
      </c>
    </row>
    <row r="3" spans="1:5" ht="41.25" customHeight="1">
      <c r="A3" s="49">
        <v>2</v>
      </c>
      <c r="B3" s="50" t="s">
        <v>80</v>
      </c>
      <c r="D3" s="51"/>
      <c r="E3" s="64" t="s">
        <v>77</v>
      </c>
    </row>
    <row r="4" spans="1:5" ht="41.25" customHeight="1">
      <c r="A4" s="49">
        <v>3</v>
      </c>
      <c r="B4" s="50" t="s">
        <v>81</v>
      </c>
      <c r="D4" s="51"/>
    </row>
    <row r="5" spans="1:5" ht="41.25" customHeight="1">
      <c r="A5" s="49">
        <v>4</v>
      </c>
      <c r="B5" s="50" t="s">
        <v>82</v>
      </c>
    </row>
    <row r="6" spans="1:5" ht="41.25" customHeight="1">
      <c r="A6" s="49">
        <v>5</v>
      </c>
      <c r="B6" s="50" t="s">
        <v>83</v>
      </c>
    </row>
    <row r="7" spans="1:5" ht="41.25" customHeight="1">
      <c r="A7" s="49">
        <v>6</v>
      </c>
      <c r="B7" s="49" t="s">
        <v>84</v>
      </c>
    </row>
    <row r="8" spans="1:5" ht="13.5" customHeight="1"/>
    <row r="9" spans="1:5" ht="13.5" customHeight="1"/>
    <row r="10" spans="1:5" ht="13.5" customHeight="1"/>
    <row r="11" spans="1:5" ht="13.5" customHeight="1"/>
    <row r="12" spans="1:5" ht="13.5" customHeight="1"/>
    <row r="13" spans="1:5" ht="13.5" customHeight="1"/>
    <row r="14" spans="1:5" ht="13.5" customHeight="1"/>
    <row r="15" spans="1:5" ht="13.5" customHeight="1"/>
    <row r="16" spans="1:5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13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0"/>
  <sheetViews>
    <sheetView topLeftCell="A28" workbookViewId="0">
      <selection activeCell="H58" sqref="H58"/>
    </sheetView>
  </sheetViews>
  <sheetFormatPr defaultColWidth="14.42578125" defaultRowHeight="15" customHeight="1"/>
  <cols>
    <col min="1" max="1" width="10.7109375" customWidth="1"/>
    <col min="2" max="2" width="7.42578125" customWidth="1"/>
    <col min="3" max="3" width="9.42578125" customWidth="1"/>
    <col min="4" max="4" width="5.42578125" customWidth="1"/>
    <col min="5" max="5" width="8.28515625" customWidth="1"/>
    <col min="6" max="6" width="9.140625" customWidth="1"/>
    <col min="7" max="9" width="5.42578125" customWidth="1"/>
    <col min="10" max="26" width="8.7109375" customWidth="1"/>
  </cols>
  <sheetData>
    <row r="1" spans="1:9" ht="13.5" customHeight="1">
      <c r="A1" s="51" t="s">
        <v>22</v>
      </c>
      <c r="B1" s="51" t="s">
        <v>1</v>
      </c>
      <c r="C1" s="51" t="s">
        <v>85</v>
      </c>
      <c r="D1" s="51" t="s">
        <v>7</v>
      </c>
      <c r="E1" s="51" t="s">
        <v>8</v>
      </c>
      <c r="F1" s="51" t="s">
        <v>9</v>
      </c>
      <c r="G1" s="51" t="s">
        <v>10</v>
      </c>
      <c r="H1" s="51" t="s">
        <v>10</v>
      </c>
      <c r="I1" s="51" t="s">
        <v>10</v>
      </c>
    </row>
    <row r="2" spans="1:9" ht="13.5" customHeight="1">
      <c r="A2" s="51" t="str">
        <f>Ncon69申込用紙!$A$7</f>
        <v>アナウンス部門</v>
      </c>
      <c r="B2" s="51" t="str">
        <f>Ncon69申込用紙!B8</f>
        <v/>
      </c>
      <c r="C2" s="51">
        <f>Ncon69申込用紙!C8</f>
        <v>1</v>
      </c>
      <c r="D2" s="51">
        <f>Ncon69申込用紙!D8</f>
        <v>0</v>
      </c>
      <c r="E2" s="51">
        <f>Ncon69申込用紙!E8</f>
        <v>0</v>
      </c>
      <c r="F2" s="51">
        <f>Ncon69申込用紙!F8</f>
        <v>0</v>
      </c>
      <c r="G2" s="51">
        <f>Ncon69申込用紙!G8</f>
        <v>0</v>
      </c>
    </row>
    <row r="3" spans="1:9" ht="13.5" customHeight="1">
      <c r="A3" s="51" t="str">
        <f>Ncon69申込用紙!$A$7</f>
        <v>アナウンス部門</v>
      </c>
      <c r="B3" s="51" t="str">
        <f>Ncon69申込用紙!B9</f>
        <v/>
      </c>
      <c r="C3" s="51">
        <f>Ncon69申込用紙!C9</f>
        <v>2</v>
      </c>
      <c r="D3" s="51">
        <f>Ncon69申込用紙!D9</f>
        <v>0</v>
      </c>
      <c r="E3" s="51">
        <f>Ncon69申込用紙!E9</f>
        <v>0</v>
      </c>
      <c r="F3" s="51">
        <f>Ncon69申込用紙!F9</f>
        <v>0</v>
      </c>
      <c r="G3" s="51">
        <f>Ncon69申込用紙!G9</f>
        <v>0</v>
      </c>
    </row>
    <row r="4" spans="1:9" ht="13.5" customHeight="1">
      <c r="A4" s="51" t="str">
        <f>Ncon69申込用紙!$A$7</f>
        <v>アナウンス部門</v>
      </c>
      <c r="B4" s="51" t="str">
        <f>Ncon69申込用紙!B10</f>
        <v/>
      </c>
      <c r="C4" s="51">
        <f>Ncon69申込用紙!C10</f>
        <v>3</v>
      </c>
      <c r="D4" s="51">
        <f>Ncon69申込用紙!D10</f>
        <v>0</v>
      </c>
      <c r="E4" s="51">
        <f>Ncon69申込用紙!E10</f>
        <v>0</v>
      </c>
      <c r="F4" s="51">
        <f>Ncon69申込用紙!F10</f>
        <v>0</v>
      </c>
      <c r="G4" s="51">
        <f>Ncon69申込用紙!G10</f>
        <v>0</v>
      </c>
    </row>
    <row r="5" spans="1:9" ht="13.5" customHeight="1">
      <c r="A5" s="51" t="str">
        <f>Ncon69申込用紙!$A$7</f>
        <v>アナウンス部門</v>
      </c>
      <c r="B5" s="51" t="str">
        <f>Ncon69申込用紙!B11</f>
        <v/>
      </c>
      <c r="C5" s="51">
        <f>Ncon69申込用紙!C11</f>
        <v>4</v>
      </c>
      <c r="D5" s="51">
        <f>Ncon69申込用紙!D11</f>
        <v>0</v>
      </c>
      <c r="E5" s="51">
        <f>Ncon69申込用紙!E11</f>
        <v>0</v>
      </c>
      <c r="F5" s="51">
        <f>Ncon69申込用紙!F11</f>
        <v>0</v>
      </c>
      <c r="G5" s="51">
        <f>Ncon69申込用紙!G11</f>
        <v>0</v>
      </c>
    </row>
    <row r="6" spans="1:9" ht="13.5" customHeight="1">
      <c r="A6" s="51" t="str">
        <f>Ncon69申込用紙!$A$7</f>
        <v>アナウンス部門</v>
      </c>
      <c r="B6" s="51" t="str">
        <f>Ncon69申込用紙!B12</f>
        <v/>
      </c>
      <c r="C6" s="51">
        <f>Ncon69申込用紙!C12</f>
        <v>5</v>
      </c>
      <c r="D6" s="51">
        <f>Ncon69申込用紙!D12</f>
        <v>0</v>
      </c>
      <c r="E6" s="51">
        <f>Ncon69申込用紙!E12</f>
        <v>0</v>
      </c>
      <c r="F6" s="51">
        <f>Ncon69申込用紙!F12</f>
        <v>0</v>
      </c>
      <c r="G6" s="51">
        <f>Ncon69申込用紙!G12</f>
        <v>0</v>
      </c>
    </row>
    <row r="7" spans="1:9" ht="13.5" customHeight="1">
      <c r="A7" s="51" t="str">
        <f>Ncon69申込用紙!$A$7</f>
        <v>アナウンス部門</v>
      </c>
      <c r="B7" s="51" t="str">
        <f>Ncon69申込用紙!B13</f>
        <v/>
      </c>
      <c r="C7" s="51">
        <f>Ncon69申込用紙!C13</f>
        <v>6</v>
      </c>
      <c r="D7" s="51">
        <f>Ncon69申込用紙!D13</f>
        <v>0</v>
      </c>
      <c r="E7" s="51">
        <f>Ncon69申込用紙!E13</f>
        <v>0</v>
      </c>
      <c r="F7" s="51">
        <f>Ncon69申込用紙!F13</f>
        <v>0</v>
      </c>
      <c r="G7" s="51">
        <f>Ncon69申込用紙!G13</f>
        <v>0</v>
      </c>
    </row>
    <row r="8" spans="1:9" ht="13.5" customHeight="1">
      <c r="A8" s="51" t="str">
        <f>Ncon69申込用紙!$A$7</f>
        <v>アナウンス部門</v>
      </c>
      <c r="B8" s="51" t="str">
        <f>Ncon69申込用紙!B14</f>
        <v/>
      </c>
      <c r="C8" s="51">
        <f>Ncon69申込用紙!C14</f>
        <v>7</v>
      </c>
      <c r="D8" s="51">
        <f>Ncon69申込用紙!D14</f>
        <v>0</v>
      </c>
      <c r="E8" s="51">
        <f>Ncon69申込用紙!E14</f>
        <v>0</v>
      </c>
      <c r="F8" s="51">
        <f>Ncon69申込用紙!F14</f>
        <v>0</v>
      </c>
      <c r="G8" s="51">
        <f>Ncon69申込用紙!G14</f>
        <v>0</v>
      </c>
    </row>
    <row r="9" spans="1:9" ht="13.5" customHeight="1">
      <c r="A9" s="51" t="str">
        <f>Ncon69申込用紙!$A$7</f>
        <v>アナウンス部門</v>
      </c>
      <c r="B9" s="51" t="str">
        <f>Ncon69申込用紙!B15</f>
        <v/>
      </c>
      <c r="C9" s="51">
        <f>Ncon69申込用紙!C15</f>
        <v>8</v>
      </c>
      <c r="D9" s="51">
        <f>Ncon69申込用紙!D15</f>
        <v>0</v>
      </c>
      <c r="E9" s="51">
        <f>Ncon69申込用紙!E15</f>
        <v>0</v>
      </c>
      <c r="F9" s="51">
        <f>Ncon69申込用紙!F15</f>
        <v>0</v>
      </c>
      <c r="G9" s="51">
        <f>Ncon69申込用紙!G15</f>
        <v>0</v>
      </c>
    </row>
    <row r="10" spans="1:9" ht="13.5" customHeight="1">
      <c r="A10" s="51" t="str">
        <f>Ncon69申込用紙!$A$7</f>
        <v>アナウンス部門</v>
      </c>
      <c r="B10" s="51" t="str">
        <f>Ncon69申込用紙!B16</f>
        <v/>
      </c>
      <c r="C10" s="51">
        <f>Ncon69申込用紙!C16</f>
        <v>9</v>
      </c>
      <c r="D10" s="51">
        <f>Ncon69申込用紙!D16</f>
        <v>0</v>
      </c>
      <c r="E10" s="51">
        <f>Ncon69申込用紙!E16</f>
        <v>0</v>
      </c>
      <c r="F10" s="51">
        <f>Ncon69申込用紙!F16</f>
        <v>0</v>
      </c>
      <c r="G10" s="51">
        <f>Ncon69申込用紙!G16</f>
        <v>0</v>
      </c>
    </row>
    <row r="11" spans="1:9" ht="13.5" customHeight="1">
      <c r="A11" s="51" t="str">
        <f>Ncon69申込用紙!$A$7</f>
        <v>アナウンス部門</v>
      </c>
      <c r="B11" s="51" t="str">
        <f>Ncon69申込用紙!B17</f>
        <v/>
      </c>
      <c r="C11" s="51">
        <f>Ncon69申込用紙!C17</f>
        <v>10</v>
      </c>
      <c r="D11" s="51">
        <f>Ncon69申込用紙!D17</f>
        <v>0</v>
      </c>
      <c r="E11" s="51">
        <f>Ncon69申込用紙!E17</f>
        <v>0</v>
      </c>
      <c r="F11" s="51">
        <f>Ncon69申込用紙!F17</f>
        <v>0</v>
      </c>
      <c r="G11" s="51">
        <f>Ncon69申込用紙!G17</f>
        <v>0</v>
      </c>
    </row>
    <row r="12" spans="1:9" ht="13.5" customHeight="1">
      <c r="A12" s="51" t="str">
        <f>Ncon69申込用紙!$A$7</f>
        <v>アナウンス部門</v>
      </c>
      <c r="B12" s="51" t="str">
        <f>Ncon69申込用紙!B18</f>
        <v/>
      </c>
      <c r="C12" s="51">
        <f>Ncon69申込用紙!C18</f>
        <v>11</v>
      </c>
      <c r="D12" s="51">
        <f>Ncon69申込用紙!D18</f>
        <v>0</v>
      </c>
      <c r="E12" s="51">
        <f>Ncon69申込用紙!E18</f>
        <v>0</v>
      </c>
      <c r="F12" s="51">
        <f>Ncon69申込用紙!F18</f>
        <v>0</v>
      </c>
      <c r="G12" s="51">
        <f>Ncon69申込用紙!G18</f>
        <v>0</v>
      </c>
    </row>
    <row r="13" spans="1:9" ht="13.5" customHeight="1">
      <c r="A13" s="51" t="str">
        <f>Ncon69申込用紙!$A$7</f>
        <v>アナウンス部門</v>
      </c>
      <c r="B13" s="51" t="str">
        <f>Ncon69申込用紙!B19</f>
        <v/>
      </c>
      <c r="C13" s="51">
        <f>Ncon69申込用紙!C19</f>
        <v>12</v>
      </c>
      <c r="D13" s="51">
        <f>Ncon69申込用紙!D19</f>
        <v>0</v>
      </c>
      <c r="E13" s="51">
        <f>Ncon69申込用紙!E19</f>
        <v>0</v>
      </c>
      <c r="F13" s="51">
        <f>Ncon69申込用紙!F19</f>
        <v>0</v>
      </c>
      <c r="G13" s="51">
        <f>Ncon69申込用紙!G19</f>
        <v>0</v>
      </c>
    </row>
    <row r="14" spans="1:9" ht="13.5" customHeight="1">
      <c r="A14" s="51" t="str">
        <f>Ncon69申込用紙!$A$7</f>
        <v>アナウンス部門</v>
      </c>
      <c r="B14" s="51" t="str">
        <f>Ncon69申込用紙!B20</f>
        <v/>
      </c>
      <c r="C14" s="51">
        <f>Ncon69申込用紙!C20</f>
        <v>13</v>
      </c>
      <c r="D14" s="51">
        <f>Ncon69申込用紙!D20</f>
        <v>0</v>
      </c>
      <c r="E14" s="51">
        <f>Ncon69申込用紙!E20</f>
        <v>0</v>
      </c>
      <c r="F14" s="51">
        <f>Ncon69申込用紙!F20</f>
        <v>0</v>
      </c>
      <c r="G14" s="51">
        <f>Ncon69申込用紙!G20</f>
        <v>0</v>
      </c>
    </row>
    <row r="15" spans="1:9" ht="13.5" customHeight="1">
      <c r="A15" s="51" t="str">
        <f>Ncon69申込用紙!$A$7</f>
        <v>アナウンス部門</v>
      </c>
      <c r="B15" s="51" t="str">
        <f>Ncon69申込用紙!B21</f>
        <v/>
      </c>
      <c r="C15" s="51">
        <f>Ncon69申込用紙!C21</f>
        <v>14</v>
      </c>
      <c r="D15" s="51">
        <f>Ncon69申込用紙!D21</f>
        <v>0</v>
      </c>
      <c r="E15" s="51">
        <f>Ncon69申込用紙!E21</f>
        <v>0</v>
      </c>
      <c r="F15" s="51">
        <f>Ncon69申込用紙!F21</f>
        <v>0</v>
      </c>
      <c r="G15" s="51">
        <f>Ncon69申込用紙!G21</f>
        <v>0</v>
      </c>
    </row>
    <row r="16" spans="1:9" ht="13.5" customHeight="1">
      <c r="A16" s="51" t="str">
        <f>Ncon69申込用紙!$A$7</f>
        <v>アナウンス部門</v>
      </c>
      <c r="B16" s="51" t="str">
        <f>Ncon69申込用紙!B22</f>
        <v/>
      </c>
      <c r="C16" s="51">
        <f>Ncon69申込用紙!C22</f>
        <v>15</v>
      </c>
      <c r="D16" s="51">
        <f>Ncon69申込用紙!D22</f>
        <v>0</v>
      </c>
      <c r="E16" s="51">
        <f>Ncon69申込用紙!E22</f>
        <v>0</v>
      </c>
      <c r="F16" s="51">
        <f>Ncon69申込用紙!F22</f>
        <v>0</v>
      </c>
      <c r="G16" s="51">
        <f>Ncon69申込用紙!G22</f>
        <v>0</v>
      </c>
    </row>
    <row r="17" spans="1:9" ht="13.5" customHeight="1">
      <c r="A17" s="51" t="str">
        <f>Ncon69申込用紙!$A$7</f>
        <v>アナウンス部門</v>
      </c>
      <c r="B17" s="51" t="str">
        <f>Ncon69申込用紙!B23</f>
        <v/>
      </c>
      <c r="C17" s="51">
        <f>Ncon69申込用紙!C23</f>
        <v>16</v>
      </c>
      <c r="D17" s="51">
        <f>Ncon69申込用紙!D23</f>
        <v>0</v>
      </c>
      <c r="E17" s="51">
        <f>Ncon69申込用紙!E23</f>
        <v>0</v>
      </c>
      <c r="F17" s="51">
        <f>Ncon69申込用紙!F23</f>
        <v>0</v>
      </c>
      <c r="G17" s="51">
        <f>Ncon69申込用紙!G23</f>
        <v>0</v>
      </c>
    </row>
    <row r="18" spans="1:9" ht="13.5" customHeight="1">
      <c r="A18" s="51" t="str">
        <f>Ncon69申込用紙!$A$7</f>
        <v>アナウンス部門</v>
      </c>
      <c r="B18" s="51" t="str">
        <f>Ncon69申込用紙!B24</f>
        <v/>
      </c>
      <c r="C18" s="51">
        <f>Ncon69申込用紙!C24</f>
        <v>17</v>
      </c>
      <c r="D18" s="51">
        <f>Ncon69申込用紙!D24</f>
        <v>0</v>
      </c>
      <c r="E18" s="51">
        <f>Ncon69申込用紙!E24</f>
        <v>0</v>
      </c>
      <c r="F18" s="51">
        <f>Ncon69申込用紙!F24</f>
        <v>0</v>
      </c>
      <c r="G18" s="51">
        <f>Ncon69申込用紙!G24</f>
        <v>0</v>
      </c>
    </row>
    <row r="19" spans="1:9" ht="13.5" customHeight="1">
      <c r="A19" s="51" t="str">
        <f>Ncon69申込用紙!$A$7</f>
        <v>アナウンス部門</v>
      </c>
      <c r="B19" s="51" t="str">
        <f>Ncon69申込用紙!B25</f>
        <v/>
      </c>
      <c r="C19" s="51">
        <f>Ncon69申込用紙!C25</f>
        <v>18</v>
      </c>
      <c r="D19" s="51">
        <f>Ncon69申込用紙!D25</f>
        <v>0</v>
      </c>
      <c r="E19" s="51">
        <f>Ncon69申込用紙!E25</f>
        <v>0</v>
      </c>
      <c r="F19" s="51">
        <f>Ncon69申込用紙!F25</f>
        <v>0</v>
      </c>
      <c r="G19" s="51">
        <f>Ncon69申込用紙!G25</f>
        <v>0</v>
      </c>
    </row>
    <row r="20" spans="1:9" ht="13.5" customHeight="1">
      <c r="A20" s="51" t="str">
        <f>Ncon69申込用紙!$A$7</f>
        <v>アナウンス部門</v>
      </c>
      <c r="B20" s="51" t="str">
        <f>Ncon69申込用紙!B26</f>
        <v/>
      </c>
      <c r="C20" s="51">
        <f>Ncon69申込用紙!C26</f>
        <v>19</v>
      </c>
      <c r="D20" s="51">
        <f>Ncon69申込用紙!D26</f>
        <v>0</v>
      </c>
      <c r="E20" s="51">
        <f>Ncon69申込用紙!E26</f>
        <v>0</v>
      </c>
      <c r="F20" s="51">
        <f>Ncon69申込用紙!F26</f>
        <v>0</v>
      </c>
      <c r="G20" s="51">
        <f>Ncon69申込用紙!G26</f>
        <v>0</v>
      </c>
    </row>
    <row r="21" spans="1:9" ht="13.5" customHeight="1">
      <c r="A21" s="51" t="str">
        <f>Ncon69申込用紙!$A$7</f>
        <v>アナウンス部門</v>
      </c>
      <c r="B21" s="51" t="str">
        <f>Ncon69申込用紙!B27</f>
        <v/>
      </c>
      <c r="C21" s="51">
        <f>Ncon69申込用紙!C27</f>
        <v>20</v>
      </c>
      <c r="D21" s="51">
        <f>Ncon69申込用紙!D27</f>
        <v>0</v>
      </c>
      <c r="E21" s="51">
        <f>Ncon69申込用紙!E27</f>
        <v>0</v>
      </c>
      <c r="F21" s="51">
        <f>Ncon69申込用紙!F27</f>
        <v>0</v>
      </c>
      <c r="G21" s="51">
        <f>Ncon69申込用紙!G27</f>
        <v>0</v>
      </c>
    </row>
    <row r="22" spans="1:9" ht="13.5" customHeight="1">
      <c r="A22" s="51" t="str">
        <f>Ncon69申込用紙!$A$29</f>
        <v>朗読部門</v>
      </c>
      <c r="B22" s="51" t="str">
        <f>Ncon69申込用紙!B30</f>
        <v/>
      </c>
      <c r="C22" s="51">
        <f>Ncon69申込用紙!C30</f>
        <v>1</v>
      </c>
      <c r="D22" s="51">
        <f>Ncon69申込用紙!D30</f>
        <v>0</v>
      </c>
      <c r="E22" s="51">
        <f>Ncon69申込用紙!E30</f>
        <v>0</v>
      </c>
      <c r="F22" s="51">
        <f>Ncon69申込用紙!F30</f>
        <v>0</v>
      </c>
      <c r="G22" s="51">
        <f>Ncon69申込用紙!G30</f>
        <v>0</v>
      </c>
      <c r="H22" s="51" t="str">
        <f>Ncon69申込用紙!H30</f>
        <v/>
      </c>
      <c r="I22" s="51">
        <f>Ncon69申込用紙!I30</f>
        <v>0</v>
      </c>
    </row>
    <row r="23" spans="1:9" ht="13.5" customHeight="1">
      <c r="A23" s="51" t="str">
        <f>Ncon69申込用紙!$A$29</f>
        <v>朗読部門</v>
      </c>
      <c r="B23" s="51" t="str">
        <f>Ncon69申込用紙!B31</f>
        <v/>
      </c>
      <c r="C23" s="51">
        <f>Ncon69申込用紙!C31</f>
        <v>2</v>
      </c>
      <c r="D23" s="51">
        <f>Ncon69申込用紙!D31</f>
        <v>0</v>
      </c>
      <c r="E23" s="51">
        <f>Ncon69申込用紙!E31</f>
        <v>0</v>
      </c>
      <c r="F23" s="51">
        <f>Ncon69申込用紙!F31</f>
        <v>0</v>
      </c>
      <c r="G23" s="51">
        <f>Ncon69申込用紙!G31</f>
        <v>0</v>
      </c>
      <c r="H23" s="51" t="str">
        <f>Ncon69申込用紙!H31</f>
        <v/>
      </c>
      <c r="I23" s="51">
        <f>Ncon69申込用紙!I31</f>
        <v>0</v>
      </c>
    </row>
    <row r="24" spans="1:9" ht="13.5" customHeight="1">
      <c r="A24" s="51" t="str">
        <f>Ncon69申込用紙!$A$29</f>
        <v>朗読部門</v>
      </c>
      <c r="B24" s="51" t="str">
        <f>Ncon69申込用紙!B32</f>
        <v/>
      </c>
      <c r="C24" s="51">
        <f>Ncon69申込用紙!C32</f>
        <v>3</v>
      </c>
      <c r="D24" s="51">
        <f>Ncon69申込用紙!D32</f>
        <v>0</v>
      </c>
      <c r="E24" s="51">
        <f>Ncon69申込用紙!E32</f>
        <v>0</v>
      </c>
      <c r="F24" s="51">
        <f>Ncon69申込用紙!F32</f>
        <v>0</v>
      </c>
      <c r="G24" s="51">
        <f>Ncon69申込用紙!G32</f>
        <v>0</v>
      </c>
      <c r="H24" s="51" t="str">
        <f>Ncon69申込用紙!H32</f>
        <v/>
      </c>
      <c r="I24" s="51">
        <f>Ncon69申込用紙!I32</f>
        <v>0</v>
      </c>
    </row>
    <row r="25" spans="1:9" ht="13.5" customHeight="1">
      <c r="A25" s="51" t="str">
        <f>Ncon69申込用紙!$A$29</f>
        <v>朗読部門</v>
      </c>
      <c r="B25" s="51" t="str">
        <f>Ncon69申込用紙!B33</f>
        <v/>
      </c>
      <c r="C25" s="51">
        <f>Ncon69申込用紙!C33</f>
        <v>4</v>
      </c>
      <c r="D25" s="51">
        <f>Ncon69申込用紙!D33</f>
        <v>0</v>
      </c>
      <c r="E25" s="51">
        <f>Ncon69申込用紙!E33</f>
        <v>0</v>
      </c>
      <c r="F25" s="51">
        <f>Ncon69申込用紙!F33</f>
        <v>0</v>
      </c>
      <c r="G25" s="51">
        <f>Ncon69申込用紙!G33</f>
        <v>0</v>
      </c>
      <c r="H25" s="51" t="str">
        <f>Ncon69申込用紙!H33</f>
        <v/>
      </c>
      <c r="I25" s="51">
        <f>Ncon69申込用紙!I33</f>
        <v>0</v>
      </c>
    </row>
    <row r="26" spans="1:9" ht="13.5" customHeight="1">
      <c r="A26" s="51" t="str">
        <f>Ncon69申込用紙!$A$29</f>
        <v>朗読部門</v>
      </c>
      <c r="B26" s="51" t="str">
        <f>Ncon69申込用紙!B34</f>
        <v/>
      </c>
      <c r="C26" s="51">
        <f>Ncon69申込用紙!C34</f>
        <v>5</v>
      </c>
      <c r="D26" s="51">
        <f>Ncon69申込用紙!D34</f>
        <v>0</v>
      </c>
      <c r="E26" s="51">
        <f>Ncon69申込用紙!E34</f>
        <v>0</v>
      </c>
      <c r="F26" s="51">
        <f>Ncon69申込用紙!F34</f>
        <v>0</v>
      </c>
      <c r="G26" s="51">
        <f>Ncon69申込用紙!G34</f>
        <v>0</v>
      </c>
      <c r="H26" s="51" t="str">
        <f>Ncon69申込用紙!H34</f>
        <v/>
      </c>
      <c r="I26" s="51">
        <f>Ncon69申込用紙!I34</f>
        <v>0</v>
      </c>
    </row>
    <row r="27" spans="1:9" ht="13.5" customHeight="1">
      <c r="A27" s="51" t="str">
        <f>Ncon69申込用紙!$A$29</f>
        <v>朗読部門</v>
      </c>
      <c r="B27" s="51" t="str">
        <f>Ncon69申込用紙!B35</f>
        <v/>
      </c>
      <c r="C27" s="51">
        <f>Ncon69申込用紙!C35</f>
        <v>6</v>
      </c>
      <c r="D27" s="51">
        <f>Ncon69申込用紙!D35</f>
        <v>0</v>
      </c>
      <c r="E27" s="51">
        <f>Ncon69申込用紙!E35</f>
        <v>0</v>
      </c>
      <c r="F27" s="51">
        <f>Ncon69申込用紙!F35</f>
        <v>0</v>
      </c>
      <c r="G27" s="51">
        <f>Ncon69申込用紙!G35</f>
        <v>0</v>
      </c>
      <c r="H27" s="51" t="str">
        <f>Ncon69申込用紙!H35</f>
        <v/>
      </c>
      <c r="I27" s="51">
        <f>Ncon69申込用紙!I35</f>
        <v>0</v>
      </c>
    </row>
    <row r="28" spans="1:9" ht="13.5" customHeight="1">
      <c r="A28" s="51" t="str">
        <f>Ncon69申込用紙!$A$29</f>
        <v>朗読部門</v>
      </c>
      <c r="B28" s="51" t="str">
        <f>Ncon69申込用紙!B36</f>
        <v/>
      </c>
      <c r="C28" s="51">
        <f>Ncon69申込用紙!C36</f>
        <v>7</v>
      </c>
      <c r="D28" s="51">
        <f>Ncon69申込用紙!D36</f>
        <v>0</v>
      </c>
      <c r="E28" s="51">
        <f>Ncon69申込用紙!E36</f>
        <v>0</v>
      </c>
      <c r="F28" s="51">
        <f>Ncon69申込用紙!F36</f>
        <v>0</v>
      </c>
      <c r="G28" s="51">
        <f>Ncon69申込用紙!G36</f>
        <v>0</v>
      </c>
      <c r="H28" s="51" t="str">
        <f>Ncon69申込用紙!H36</f>
        <v/>
      </c>
      <c r="I28" s="51">
        <f>Ncon69申込用紙!I36</f>
        <v>0</v>
      </c>
    </row>
    <row r="29" spans="1:9" ht="13.5" customHeight="1">
      <c r="A29" s="51" t="str">
        <f>Ncon69申込用紙!$A$29</f>
        <v>朗読部門</v>
      </c>
      <c r="B29" s="51" t="str">
        <f>Ncon69申込用紙!B37</f>
        <v/>
      </c>
      <c r="C29" s="51">
        <f>Ncon69申込用紙!C37</f>
        <v>8</v>
      </c>
      <c r="D29" s="51">
        <f>Ncon69申込用紙!D37</f>
        <v>0</v>
      </c>
      <c r="E29" s="51">
        <f>Ncon69申込用紙!E37</f>
        <v>0</v>
      </c>
      <c r="F29" s="51">
        <f>Ncon69申込用紙!F37</f>
        <v>0</v>
      </c>
      <c r="G29" s="51">
        <f>Ncon69申込用紙!G37</f>
        <v>0</v>
      </c>
      <c r="H29" s="51" t="str">
        <f>Ncon69申込用紙!H37</f>
        <v/>
      </c>
      <c r="I29" s="51">
        <f>Ncon69申込用紙!I37</f>
        <v>0</v>
      </c>
    </row>
    <row r="30" spans="1:9" ht="13.5" customHeight="1">
      <c r="A30" s="51" t="str">
        <f>Ncon69申込用紙!$A$29</f>
        <v>朗読部門</v>
      </c>
      <c r="B30" s="51" t="str">
        <f>Ncon69申込用紙!B38</f>
        <v/>
      </c>
      <c r="C30" s="51">
        <f>Ncon69申込用紙!C38</f>
        <v>9</v>
      </c>
      <c r="D30" s="51">
        <f>Ncon69申込用紙!D38</f>
        <v>0</v>
      </c>
      <c r="E30" s="51">
        <f>Ncon69申込用紙!E38</f>
        <v>0</v>
      </c>
      <c r="F30" s="51">
        <f>Ncon69申込用紙!F38</f>
        <v>0</v>
      </c>
      <c r="G30" s="51">
        <f>Ncon69申込用紙!G38</f>
        <v>0</v>
      </c>
      <c r="H30" s="51" t="str">
        <f>Ncon69申込用紙!H38</f>
        <v/>
      </c>
      <c r="I30" s="51">
        <f>Ncon69申込用紙!I38</f>
        <v>0</v>
      </c>
    </row>
    <row r="31" spans="1:9" ht="13.5" customHeight="1">
      <c r="A31" s="51" t="str">
        <f>Ncon69申込用紙!$A$29</f>
        <v>朗読部門</v>
      </c>
      <c r="B31" s="51" t="str">
        <f>Ncon69申込用紙!B39</f>
        <v/>
      </c>
      <c r="C31" s="51">
        <f>Ncon69申込用紙!C39</f>
        <v>10</v>
      </c>
      <c r="D31" s="51">
        <f>Ncon69申込用紙!D39</f>
        <v>0</v>
      </c>
      <c r="E31" s="51">
        <f>Ncon69申込用紙!E39</f>
        <v>0</v>
      </c>
      <c r="F31" s="51">
        <f>Ncon69申込用紙!F39</f>
        <v>0</v>
      </c>
      <c r="G31" s="51">
        <f>Ncon69申込用紙!G39</f>
        <v>0</v>
      </c>
      <c r="H31" s="51" t="str">
        <f>Ncon69申込用紙!H39</f>
        <v/>
      </c>
      <c r="I31" s="51">
        <f>Ncon69申込用紙!I39</f>
        <v>0</v>
      </c>
    </row>
    <row r="32" spans="1:9" ht="13.5" customHeight="1">
      <c r="A32" s="51" t="str">
        <f>Ncon69申込用紙!$A$29</f>
        <v>朗読部門</v>
      </c>
      <c r="B32" s="51" t="str">
        <f>Ncon69申込用紙!B40</f>
        <v/>
      </c>
      <c r="C32" s="51">
        <f>Ncon69申込用紙!C40</f>
        <v>11</v>
      </c>
      <c r="D32" s="51">
        <f>Ncon69申込用紙!D40</f>
        <v>0</v>
      </c>
      <c r="E32" s="51">
        <f>Ncon69申込用紙!E40</f>
        <v>0</v>
      </c>
      <c r="F32" s="51">
        <f>Ncon69申込用紙!F40</f>
        <v>0</v>
      </c>
      <c r="G32" s="51">
        <f>Ncon69申込用紙!G40</f>
        <v>0</v>
      </c>
      <c r="H32" s="51" t="str">
        <f>Ncon69申込用紙!H40</f>
        <v/>
      </c>
      <c r="I32" s="51">
        <f>Ncon69申込用紙!I40</f>
        <v>0</v>
      </c>
    </row>
    <row r="33" spans="1:9" ht="13.5" customHeight="1">
      <c r="A33" s="51" t="str">
        <f>Ncon69申込用紙!$A$29</f>
        <v>朗読部門</v>
      </c>
      <c r="B33" s="51" t="str">
        <f>Ncon69申込用紙!B41</f>
        <v/>
      </c>
      <c r="C33" s="51">
        <f>Ncon69申込用紙!C41</f>
        <v>12</v>
      </c>
      <c r="D33" s="51">
        <f>Ncon69申込用紙!D41</f>
        <v>0</v>
      </c>
      <c r="E33" s="51">
        <f>Ncon69申込用紙!E41</f>
        <v>0</v>
      </c>
      <c r="F33" s="51">
        <f>Ncon69申込用紙!F41</f>
        <v>0</v>
      </c>
      <c r="G33" s="51">
        <f>Ncon69申込用紙!G41</f>
        <v>0</v>
      </c>
      <c r="H33" s="51" t="str">
        <f>Ncon69申込用紙!H41</f>
        <v/>
      </c>
      <c r="I33" s="51">
        <f>Ncon69申込用紙!I41</f>
        <v>0</v>
      </c>
    </row>
    <row r="34" spans="1:9" ht="13.5" customHeight="1">
      <c r="A34" s="51" t="str">
        <f>Ncon69申込用紙!$A$29</f>
        <v>朗読部門</v>
      </c>
      <c r="B34" s="51" t="str">
        <f>Ncon69申込用紙!B42</f>
        <v/>
      </c>
      <c r="C34" s="51">
        <f>Ncon69申込用紙!C42</f>
        <v>13</v>
      </c>
      <c r="D34" s="51">
        <f>Ncon69申込用紙!D42</f>
        <v>0</v>
      </c>
      <c r="E34" s="51">
        <f>Ncon69申込用紙!E42</f>
        <v>0</v>
      </c>
      <c r="F34" s="51">
        <f>Ncon69申込用紙!F42</f>
        <v>0</v>
      </c>
      <c r="G34" s="51">
        <f>Ncon69申込用紙!G42</f>
        <v>0</v>
      </c>
      <c r="H34" s="51" t="str">
        <f>Ncon69申込用紙!H42</f>
        <v/>
      </c>
      <c r="I34" s="51">
        <f>Ncon69申込用紙!I42</f>
        <v>0</v>
      </c>
    </row>
    <row r="35" spans="1:9" ht="13.5" customHeight="1">
      <c r="A35" s="51" t="str">
        <f>Ncon69申込用紙!$A$29</f>
        <v>朗読部門</v>
      </c>
      <c r="B35" s="51" t="str">
        <f>Ncon69申込用紙!B43</f>
        <v/>
      </c>
      <c r="C35" s="51">
        <f>Ncon69申込用紙!C43</f>
        <v>14</v>
      </c>
      <c r="D35" s="51">
        <f>Ncon69申込用紙!D43</f>
        <v>0</v>
      </c>
      <c r="E35" s="51">
        <f>Ncon69申込用紙!E43</f>
        <v>0</v>
      </c>
      <c r="F35" s="51">
        <f>Ncon69申込用紙!F43</f>
        <v>0</v>
      </c>
      <c r="G35" s="51">
        <f>Ncon69申込用紙!G43</f>
        <v>0</v>
      </c>
      <c r="H35" s="51" t="str">
        <f>Ncon69申込用紙!H43</f>
        <v/>
      </c>
      <c r="I35" s="51">
        <f>Ncon69申込用紙!I43</f>
        <v>0</v>
      </c>
    </row>
    <row r="36" spans="1:9" ht="13.5" customHeight="1">
      <c r="A36" s="51" t="str">
        <f>Ncon69申込用紙!$A$29</f>
        <v>朗読部門</v>
      </c>
      <c r="B36" s="51" t="str">
        <f>Ncon69申込用紙!B44</f>
        <v/>
      </c>
      <c r="C36" s="51">
        <f>Ncon69申込用紙!C44</f>
        <v>15</v>
      </c>
      <c r="D36" s="51">
        <f>Ncon69申込用紙!D44</f>
        <v>0</v>
      </c>
      <c r="E36" s="51">
        <f>Ncon69申込用紙!E44</f>
        <v>0</v>
      </c>
      <c r="F36" s="51">
        <f>Ncon69申込用紙!F44</f>
        <v>0</v>
      </c>
      <c r="G36" s="51">
        <f>Ncon69申込用紙!G44</f>
        <v>0</v>
      </c>
      <c r="H36" s="51" t="str">
        <f>Ncon69申込用紙!H44</f>
        <v/>
      </c>
      <c r="I36" s="51">
        <f>Ncon69申込用紙!I44</f>
        <v>0</v>
      </c>
    </row>
    <row r="37" spans="1:9" ht="13.5" customHeight="1">
      <c r="A37" s="51" t="str">
        <f>Ncon69申込用紙!$A$29</f>
        <v>朗読部門</v>
      </c>
      <c r="B37" s="51" t="str">
        <f>Ncon69申込用紙!B45</f>
        <v/>
      </c>
      <c r="C37" s="51">
        <f>Ncon69申込用紙!C45</f>
        <v>16</v>
      </c>
      <c r="D37" s="51">
        <f>Ncon69申込用紙!D45</f>
        <v>0</v>
      </c>
      <c r="E37" s="51">
        <f>Ncon69申込用紙!E45</f>
        <v>0</v>
      </c>
      <c r="F37" s="51">
        <f>Ncon69申込用紙!F45</f>
        <v>0</v>
      </c>
      <c r="G37" s="51">
        <f>Ncon69申込用紙!G45</f>
        <v>0</v>
      </c>
      <c r="H37" s="51" t="str">
        <f>Ncon69申込用紙!H45</f>
        <v/>
      </c>
      <c r="I37" s="51">
        <f>Ncon69申込用紙!I45</f>
        <v>0</v>
      </c>
    </row>
    <row r="38" spans="1:9" ht="13.5" customHeight="1">
      <c r="A38" s="51" t="str">
        <f>Ncon69申込用紙!$A$29</f>
        <v>朗読部門</v>
      </c>
      <c r="B38" s="51" t="str">
        <f>Ncon69申込用紙!B46</f>
        <v/>
      </c>
      <c r="C38" s="51">
        <f>Ncon69申込用紙!C46</f>
        <v>17</v>
      </c>
      <c r="D38" s="51">
        <f>Ncon69申込用紙!D46</f>
        <v>0</v>
      </c>
      <c r="E38" s="51">
        <f>Ncon69申込用紙!E46</f>
        <v>0</v>
      </c>
      <c r="F38" s="51">
        <f>Ncon69申込用紙!F46</f>
        <v>0</v>
      </c>
      <c r="G38" s="51">
        <f>Ncon69申込用紙!G46</f>
        <v>0</v>
      </c>
      <c r="H38" s="51" t="str">
        <f>Ncon69申込用紙!H46</f>
        <v/>
      </c>
      <c r="I38" s="51">
        <f>Ncon69申込用紙!I46</f>
        <v>0</v>
      </c>
    </row>
    <row r="39" spans="1:9" ht="13.5" customHeight="1">
      <c r="A39" s="51" t="str">
        <f>Ncon69申込用紙!$A$29</f>
        <v>朗読部門</v>
      </c>
      <c r="B39" s="51" t="str">
        <f>Ncon69申込用紙!B47</f>
        <v/>
      </c>
      <c r="C39" s="51">
        <f>Ncon69申込用紙!C47</f>
        <v>18</v>
      </c>
      <c r="D39" s="51">
        <f>Ncon69申込用紙!D47</f>
        <v>0</v>
      </c>
      <c r="E39" s="51">
        <f>Ncon69申込用紙!E47</f>
        <v>0</v>
      </c>
      <c r="F39" s="51">
        <f>Ncon69申込用紙!F47</f>
        <v>0</v>
      </c>
      <c r="G39" s="51">
        <f>Ncon69申込用紙!G47</f>
        <v>0</v>
      </c>
      <c r="H39" s="51" t="str">
        <f>Ncon69申込用紙!H47</f>
        <v/>
      </c>
      <c r="I39" s="51">
        <f>Ncon69申込用紙!I47</f>
        <v>0</v>
      </c>
    </row>
    <row r="40" spans="1:9" ht="13.5" customHeight="1">
      <c r="A40" s="51" t="str">
        <f>Ncon69申込用紙!$A$29</f>
        <v>朗読部門</v>
      </c>
      <c r="B40" s="51" t="str">
        <f>Ncon69申込用紙!B48</f>
        <v/>
      </c>
      <c r="C40" s="51">
        <f>Ncon69申込用紙!C48</f>
        <v>19</v>
      </c>
      <c r="D40" s="51">
        <f>Ncon69申込用紙!D48</f>
        <v>0</v>
      </c>
      <c r="E40" s="51">
        <f>Ncon69申込用紙!E48</f>
        <v>0</v>
      </c>
      <c r="F40" s="51">
        <f>Ncon69申込用紙!F48</f>
        <v>0</v>
      </c>
      <c r="G40" s="51">
        <f>Ncon69申込用紙!G48</f>
        <v>0</v>
      </c>
      <c r="H40" s="51" t="str">
        <f>Ncon69申込用紙!H48</f>
        <v/>
      </c>
      <c r="I40" s="51">
        <f>Ncon69申込用紙!I48</f>
        <v>0</v>
      </c>
    </row>
    <row r="41" spans="1:9" ht="13.5" customHeight="1">
      <c r="A41" s="51" t="str">
        <f>Ncon69申込用紙!$A$29</f>
        <v>朗読部門</v>
      </c>
      <c r="B41" s="51" t="str">
        <f>Ncon69申込用紙!B49</f>
        <v/>
      </c>
      <c r="C41" s="51">
        <f>Ncon69申込用紙!C49</f>
        <v>20</v>
      </c>
      <c r="D41" s="51">
        <f>Ncon69申込用紙!D49</f>
        <v>0</v>
      </c>
      <c r="E41" s="51">
        <f>Ncon69申込用紙!E49</f>
        <v>0</v>
      </c>
      <c r="F41" s="51">
        <f>Ncon69申込用紙!F49</f>
        <v>0</v>
      </c>
      <c r="G41" s="51">
        <f>Ncon69申込用紙!G49</f>
        <v>0</v>
      </c>
      <c r="H41" s="51" t="str">
        <f>Ncon69申込用紙!H49</f>
        <v/>
      </c>
      <c r="I41" s="51">
        <f>Ncon69申込用紙!I49</f>
        <v>0</v>
      </c>
    </row>
    <row r="42" spans="1:9" ht="13.5" customHeight="1">
      <c r="A42" s="51" t="str">
        <f>Ncon69申込用紙!$A$51</f>
        <v>ラジオ
ドキュメント</v>
      </c>
      <c r="B42" s="51" t="str">
        <f>Ncon69申込用紙!B52</f>
        <v/>
      </c>
      <c r="C42" s="51">
        <f>Ncon69申込用紙!C52</f>
        <v>1</v>
      </c>
      <c r="D42" s="51">
        <f>Ncon69申込用紙!D52</f>
        <v>0</v>
      </c>
      <c r="E42" s="51">
        <f>Ncon69申込用紙!G52</f>
        <v>0</v>
      </c>
    </row>
    <row r="43" spans="1:9" ht="13.5" customHeight="1">
      <c r="A43" s="51" t="str">
        <f>Ncon69申込用紙!$A$51</f>
        <v>ラジオ
ドキュメント</v>
      </c>
      <c r="B43" s="51" t="str">
        <f>Ncon69申込用紙!B53</f>
        <v/>
      </c>
      <c r="C43" s="51">
        <f>Ncon69申込用紙!C53</f>
        <v>2</v>
      </c>
      <c r="D43" s="51">
        <f>Ncon69申込用紙!D53</f>
        <v>0</v>
      </c>
      <c r="E43" s="51">
        <f>Ncon69申込用紙!G53</f>
        <v>0</v>
      </c>
    </row>
    <row r="44" spans="1:9" ht="13.5" customHeight="1">
      <c r="A44" s="51" t="str">
        <f>Ncon69申込用紙!$A$55</f>
        <v>テレビ
ドキュメント</v>
      </c>
      <c r="B44" s="51" t="str">
        <f>Ncon69申込用紙!B56</f>
        <v/>
      </c>
      <c r="C44" s="51">
        <f>Ncon69申込用紙!C56</f>
        <v>1</v>
      </c>
      <c r="D44" s="51">
        <f>Ncon69申込用紙!D56</f>
        <v>0</v>
      </c>
      <c r="E44" s="51">
        <f>Ncon69申込用紙!G56</f>
        <v>0</v>
      </c>
    </row>
    <row r="45" spans="1:9" ht="13.5" customHeight="1">
      <c r="A45" s="51" t="str">
        <f>Ncon69申込用紙!$A$55</f>
        <v>テレビ
ドキュメント</v>
      </c>
      <c r="B45" s="51" t="str">
        <f>Ncon69申込用紙!B57</f>
        <v/>
      </c>
      <c r="C45" s="51">
        <f>Ncon69申込用紙!C57</f>
        <v>2</v>
      </c>
      <c r="D45" s="51">
        <f>Ncon69申込用紙!D57</f>
        <v>0</v>
      </c>
      <c r="E45" s="51">
        <f>Ncon69申込用紙!G57</f>
        <v>0</v>
      </c>
    </row>
    <row r="46" spans="1:9" ht="13.5" customHeight="1">
      <c r="A46" s="51" t="str">
        <f>Ncon69申込用紙!$A$59</f>
        <v>創作ラジオ
ドラマ</v>
      </c>
      <c r="B46" s="51" t="str">
        <f>Ncon69申込用紙!B60</f>
        <v/>
      </c>
      <c r="C46" s="51">
        <f>Ncon69申込用紙!C60</f>
        <v>1</v>
      </c>
      <c r="D46" s="51">
        <f>Ncon69申込用紙!D60</f>
        <v>0</v>
      </c>
      <c r="E46" s="51">
        <f>Ncon69申込用紙!G60</f>
        <v>0</v>
      </c>
    </row>
    <row r="47" spans="1:9" ht="13.5" customHeight="1">
      <c r="A47" s="51" t="str">
        <f>Ncon69申込用紙!$A$59</f>
        <v>創作ラジオ
ドラマ</v>
      </c>
      <c r="B47" s="51" t="str">
        <f>Ncon69申込用紙!B61</f>
        <v/>
      </c>
      <c r="C47" s="51">
        <f>Ncon69申込用紙!C61</f>
        <v>2</v>
      </c>
      <c r="D47" s="51">
        <f>Ncon69申込用紙!D61</f>
        <v>0</v>
      </c>
      <c r="E47" s="51">
        <f>Ncon69申込用紙!G61</f>
        <v>0</v>
      </c>
    </row>
    <row r="48" spans="1:9" ht="13.5" customHeight="1">
      <c r="A48" s="51" t="str">
        <f>Ncon69申込用紙!$A$63</f>
        <v>創作テレビ
ドラマ</v>
      </c>
      <c r="B48" s="51" t="str">
        <f>Ncon69申込用紙!B64</f>
        <v/>
      </c>
      <c r="C48" s="51">
        <f>Ncon69申込用紙!C64</f>
        <v>1</v>
      </c>
      <c r="D48" s="51">
        <f>Ncon69申込用紙!D64</f>
        <v>0</v>
      </c>
      <c r="E48" s="51">
        <f>Ncon69申込用紙!G64</f>
        <v>0</v>
      </c>
    </row>
    <row r="49" spans="1:5" ht="13.5" customHeight="1">
      <c r="A49" s="51" t="str">
        <f>Ncon69申込用紙!$A$63</f>
        <v>創作テレビ
ドラマ</v>
      </c>
      <c r="B49" s="51" t="str">
        <f>Ncon69申込用紙!B65</f>
        <v/>
      </c>
      <c r="C49" s="51">
        <f>Ncon69申込用紙!C65</f>
        <v>2</v>
      </c>
      <c r="D49" s="51">
        <f>Ncon69申込用紙!D65</f>
        <v>0</v>
      </c>
      <c r="E49" s="51">
        <f>Ncon69申込用紙!G65</f>
        <v>0</v>
      </c>
    </row>
    <row r="50" spans="1:5" ht="13.5" customHeight="1">
      <c r="A50" s="51" t="s">
        <v>86</v>
      </c>
      <c r="B50" s="51" t="str">
        <f>Ncon69申込用紙!B68</f>
        <v/>
      </c>
      <c r="C50" s="51">
        <f>Ncon69申込用紙!C68</f>
        <v>0</v>
      </c>
      <c r="D50" s="51">
        <f>Ncon69申込用紙!E68</f>
        <v>0</v>
      </c>
      <c r="E50" s="51">
        <f>Ncon69申込用紙!F68</f>
        <v>0</v>
      </c>
    </row>
    <row r="51" spans="1:5" ht="13.5" customHeight="1">
      <c r="A51" s="51" t="s">
        <v>86</v>
      </c>
      <c r="B51" s="51" t="str">
        <f>Ncon69申込用紙!B69</f>
        <v/>
      </c>
      <c r="C51" s="51">
        <f>Ncon69申込用紙!C69</f>
        <v>0</v>
      </c>
      <c r="D51" s="51">
        <f>Ncon69申込用紙!E69</f>
        <v>0</v>
      </c>
      <c r="E51" s="51">
        <f>Ncon69申込用紙!F69</f>
        <v>0</v>
      </c>
    </row>
    <row r="52" spans="1:5" ht="13.5" customHeight="1"/>
    <row r="53" spans="1:5" ht="13.5" customHeight="1"/>
    <row r="54" spans="1:5" ht="13.5" customHeight="1"/>
    <row r="55" spans="1:5" ht="13.5" customHeight="1"/>
    <row r="56" spans="1:5" ht="13.5" customHeight="1"/>
    <row r="57" spans="1:5" ht="13.5" customHeight="1"/>
    <row r="58" spans="1:5" ht="13.5" customHeight="1"/>
    <row r="59" spans="1:5" ht="13.5" customHeight="1"/>
    <row r="60" spans="1:5" ht="13.5" customHeight="1"/>
    <row r="61" spans="1:5" ht="13.5" customHeight="1"/>
    <row r="62" spans="1:5" ht="13.5" customHeight="1"/>
    <row r="63" spans="1:5" ht="13.5" customHeight="1"/>
    <row r="64" spans="1:5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13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Ncon69申込用紙</vt:lpstr>
      <vt:lpstr>★記入例★</vt:lpstr>
      <vt:lpstr>朗読作品</vt:lpstr>
      <vt:lpstr>作業用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pta</dc:creator>
  <cp:keywords/>
  <dc:description/>
  <cp:lastModifiedBy>高澤</cp:lastModifiedBy>
  <cp:revision/>
  <cp:lastPrinted>2023-04-21T06:11:02Z</cp:lastPrinted>
  <dcterms:created xsi:type="dcterms:W3CDTF">2012-08-23T06:11:30Z</dcterms:created>
  <dcterms:modified xsi:type="dcterms:W3CDTF">2023-04-24T00:16:00Z</dcterms:modified>
  <cp:category/>
  <cp:contentStatus/>
</cp:coreProperties>
</file>