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部活\放送・視聴覚\☆NHK杯\66Nコン\"/>
    </mc:Choice>
  </mc:AlternateContent>
  <bookViews>
    <workbookView xWindow="0" yWindow="0" windowWidth="16665" windowHeight="10335"/>
  </bookViews>
  <sheets>
    <sheet name="Ncon65" sheetId="7" r:id="rId1"/>
    <sheet name="★記入例★" sheetId="1" r:id="rId2"/>
    <sheet name="朗読作品" sheetId="4" r:id="rId3"/>
  </sheets>
  <definedNames>
    <definedName name="_xlnm.Print_Area" localSheetId="1">★記入例★!$A$1:$J$69</definedName>
    <definedName name="_xlnm.Print_Area" localSheetId="0">Ncon65!$A$1:$J$79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9" i="7" l="1"/>
  <c r="B78" i="7"/>
  <c r="B77" i="7"/>
  <c r="B76" i="7"/>
  <c r="B75" i="7"/>
  <c r="B74" i="7"/>
  <c r="B73" i="7"/>
  <c r="A1" i="1"/>
  <c r="C78" i="7"/>
  <c r="C77" i="7"/>
  <c r="C76" i="7"/>
  <c r="C75" i="7"/>
  <c r="C74" i="7"/>
  <c r="C73" i="7"/>
  <c r="D78" i="7" s="1"/>
  <c r="B71" i="7" s="1"/>
  <c r="B8" i="7"/>
  <c r="B27" i="7"/>
  <c r="B69" i="7"/>
  <c r="B68" i="7"/>
  <c r="B65" i="7"/>
  <c r="B64" i="7"/>
  <c r="B61" i="7"/>
  <c r="B60" i="7"/>
  <c r="B57" i="7"/>
  <c r="B56" i="7"/>
  <c r="B53" i="7"/>
  <c r="B52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B65" i="1"/>
  <c r="B64" i="1"/>
  <c r="B61" i="1"/>
  <c r="B6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30" i="1"/>
  <c r="B57" i="1"/>
  <c r="B53" i="1"/>
  <c r="B69" i="1"/>
  <c r="B68" i="1"/>
  <c r="B56" i="1"/>
  <c r="B52" i="1"/>
  <c r="B3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8" i="1"/>
</calcChain>
</file>

<file path=xl/sharedStrings.xml><?xml version="1.0" encoding="utf-8"?>
<sst xmlns="http://schemas.openxmlformats.org/spreadsheetml/2006/main" count="155" uniqueCount="85">
  <si>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</si>
  <si>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</si>
  <si>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</si>
  <si>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予選録音順番</t>
    <rPh sb="0" eb="2">
      <t>ヨセン</t>
    </rPh>
    <rPh sb="2" eb="4">
      <t>ロクオン</t>
    </rPh>
    <rPh sb="4" eb="6">
      <t>ジュンバン</t>
    </rPh>
    <phoneticPr fontId="1"/>
  </si>
  <si>
    <t>アナウンス部門</t>
    <rPh sb="5" eb="7">
      <t>ブモン</t>
    </rPh>
    <phoneticPr fontId="1"/>
  </si>
  <si>
    <t>学年</t>
    <rPh sb="0" eb="2">
      <t>ガクネン</t>
    </rPh>
    <phoneticPr fontId="1"/>
  </si>
  <si>
    <t>朗読部門</t>
    <rPh sb="0" eb="2">
      <t>ロウドク</t>
    </rPh>
    <rPh sb="2" eb="4">
      <t>ブモン</t>
    </rPh>
    <phoneticPr fontId="1"/>
  </si>
  <si>
    <t>番</t>
    <rPh sb="0" eb="1">
      <t>バン</t>
    </rPh>
    <phoneticPr fontId="1"/>
  </si>
  <si>
    <t>記載者</t>
    <rPh sb="0" eb="3">
      <t>キサイシャ</t>
    </rPh>
    <phoneticPr fontId="1"/>
  </si>
  <si>
    <t>番号</t>
    <rPh sb="0" eb="2">
      <t>バンゴウ</t>
    </rPh>
    <phoneticPr fontId="1"/>
  </si>
  <si>
    <t>作品名</t>
    <rPh sb="0" eb="3">
      <t>サクヒンメイ</t>
    </rPh>
    <phoneticPr fontId="1"/>
  </si>
  <si>
    <t>タイトル（全角１５文字以内）</t>
    <rPh sb="5" eb="7">
      <t>ゼンカク</t>
    </rPh>
    <rPh sb="9" eb="11">
      <t>モジ</t>
    </rPh>
    <rPh sb="11" eb="13">
      <t>イナイ</t>
    </rPh>
    <phoneticPr fontId="1"/>
  </si>
  <si>
    <t>※欄が足りない場合は、行を挿入して増やして下さい。</t>
    <rPh sb="1" eb="2">
      <t>ラン</t>
    </rPh>
    <rPh sb="3" eb="4">
      <t>タ</t>
    </rPh>
    <rPh sb="7" eb="9">
      <t>バアイ</t>
    </rPh>
    <rPh sb="11" eb="12">
      <t>ギョウ</t>
    </rPh>
    <rPh sb="13" eb="15">
      <t>ソウニュウ</t>
    </rPh>
    <rPh sb="17" eb="18">
      <t>フ</t>
    </rPh>
    <rPh sb="21" eb="22">
      <t>クダ</t>
    </rPh>
    <phoneticPr fontId="1"/>
  </si>
  <si>
    <t>朗読課題作品（番号を入力）</t>
    <rPh sb="0" eb="2">
      <t>ロウドク</t>
    </rPh>
    <rPh sb="2" eb="4">
      <t>カダイ</t>
    </rPh>
    <rPh sb="4" eb="6">
      <t>サクヒン</t>
    </rPh>
    <rPh sb="7" eb="9">
      <t>バンゴウ</t>
    </rPh>
    <rPh sb="10" eb="12">
      <t>ニュウリョク</t>
    </rPh>
    <phoneticPr fontId="1"/>
  </si>
  <si>
    <t>※このシートは保護されています。行の挿入はできますが、
　行の削除の他、列の挿入や保護セルの変更は不可です。</t>
    <rPh sb="7" eb="9">
      <t>ホゴ</t>
    </rPh>
    <rPh sb="16" eb="17">
      <t>ギョウ</t>
    </rPh>
    <rPh sb="18" eb="20">
      <t>ソウニュウ</t>
    </rPh>
    <rPh sb="29" eb="30">
      <t>ギョウ</t>
    </rPh>
    <rPh sb="31" eb="33">
      <t>サクジョ</t>
    </rPh>
    <rPh sb="34" eb="35">
      <t>ホカ</t>
    </rPh>
    <rPh sb="36" eb="37">
      <t>レツ</t>
    </rPh>
    <rPh sb="38" eb="40">
      <t>ソウニュウ</t>
    </rPh>
    <rPh sb="41" eb="43">
      <t>ホゴ</t>
    </rPh>
    <rPh sb="46" eb="48">
      <t>ヘンコウ</t>
    </rPh>
    <rPh sb="49" eb="51">
      <t>フカ</t>
    </rPh>
    <phoneticPr fontId="1"/>
  </si>
  <si>
    <t>引率者名</t>
    <rPh sb="0" eb="2">
      <t>インソツ</t>
    </rPh>
    <rPh sb="2" eb="3">
      <t>シャ</t>
    </rPh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</si>
  <si>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</si>
  <si>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t>新潟県立越後高等学校</t>
    <rPh sb="0" eb="2">
      <t>ニイガタ</t>
    </rPh>
    <rPh sb="2" eb="4">
      <t>ケンリツ</t>
    </rPh>
    <rPh sb="4" eb="6">
      <t>エチゴ</t>
    </rPh>
    <rPh sb="6" eb="8">
      <t>コウトウ</t>
    </rPh>
    <rPh sb="8" eb="10">
      <t>ガッコウ</t>
    </rPh>
    <phoneticPr fontId="1"/>
  </si>
  <si>
    <t>新潟　一郎</t>
    <rPh sb="0" eb="2">
      <t>ニイガタ</t>
    </rPh>
    <rPh sb="3" eb="5">
      <t>イチロウ</t>
    </rPh>
    <phoneticPr fontId="1"/>
  </si>
  <si>
    <t>長岡　花子</t>
    <rPh sb="0" eb="2">
      <t>ナガオカ</t>
    </rPh>
    <rPh sb="3" eb="5">
      <t>ハナコ</t>
    </rPh>
    <phoneticPr fontId="1"/>
  </si>
  <si>
    <t>柴田　光男</t>
    <rPh sb="0" eb="2">
      <t>シバタ</t>
    </rPh>
    <rPh sb="3" eb="5">
      <t>ミツオ</t>
    </rPh>
    <phoneticPr fontId="1"/>
  </si>
  <si>
    <t>しばた　みつお</t>
    <phoneticPr fontId="1"/>
  </si>
  <si>
    <t>栃尾　洋一</t>
    <rPh sb="0" eb="2">
      <t>トチオ</t>
    </rPh>
    <rPh sb="3" eb="5">
      <t>ヨウイチ</t>
    </rPh>
    <phoneticPr fontId="1"/>
  </si>
  <si>
    <t>とちお　よういち</t>
    <phoneticPr fontId="1"/>
  </si>
  <si>
    <t>五泉　加奈子</t>
    <rPh sb="0" eb="2">
      <t>ゴセン</t>
    </rPh>
    <rPh sb="3" eb="6">
      <t>カナコ</t>
    </rPh>
    <phoneticPr fontId="1"/>
  </si>
  <si>
    <t>ごせん　かなこ</t>
    <phoneticPr fontId="1"/>
  </si>
  <si>
    <t>新津　重之</t>
    <rPh sb="0" eb="2">
      <t>ニイツ</t>
    </rPh>
    <rPh sb="3" eb="5">
      <t>シゲユキ</t>
    </rPh>
    <phoneticPr fontId="1"/>
  </si>
  <si>
    <t>にいつ　しげゆき</t>
    <phoneticPr fontId="1"/>
  </si>
  <si>
    <t>柏崎　知子</t>
    <rPh sb="0" eb="2">
      <t>カシワザキ</t>
    </rPh>
    <rPh sb="3" eb="5">
      <t>トモコ</t>
    </rPh>
    <phoneticPr fontId="1"/>
  </si>
  <si>
    <t>かしわざき　ともこ</t>
    <phoneticPr fontId="1"/>
  </si>
  <si>
    <t>西山　浩一</t>
    <rPh sb="0" eb="2">
      <t>ニシヤマ</t>
    </rPh>
    <rPh sb="3" eb="5">
      <t>コウイチ</t>
    </rPh>
    <phoneticPr fontId="1"/>
  </si>
  <si>
    <t>にしやま　こういち</t>
    <phoneticPr fontId="1"/>
  </si>
  <si>
    <t>信濃川の流れに乗せて</t>
    <rPh sb="0" eb="3">
      <t>シナノガワ</t>
    </rPh>
    <rPh sb="4" eb="5">
      <t>ナガ</t>
    </rPh>
    <rPh sb="7" eb="8">
      <t>ノ</t>
    </rPh>
    <phoneticPr fontId="1"/>
  </si>
  <si>
    <t>しなのがわのながれにのせて</t>
    <phoneticPr fontId="1"/>
  </si>
  <si>
    <t>ながおか　はなこ</t>
    <phoneticPr fontId="1"/>
  </si>
  <si>
    <t>小千谷　綾香</t>
    <rPh sb="0" eb="3">
      <t>オヂヤ</t>
    </rPh>
    <rPh sb="4" eb="6">
      <t>アヤカ</t>
    </rPh>
    <phoneticPr fontId="1"/>
  </si>
  <si>
    <t>おぢや　あやか</t>
    <phoneticPr fontId="1"/>
  </si>
  <si>
    <t>よみがな</t>
    <phoneticPr fontId="1"/>
  </si>
  <si>
    <t>無</t>
    <rPh sb="0" eb="1">
      <t>ナ</t>
    </rPh>
    <phoneticPr fontId="1"/>
  </si>
  <si>
    <t>有</t>
    <rPh sb="0" eb="1">
      <t>ア</t>
    </rPh>
    <phoneticPr fontId="1"/>
  </si>
  <si>
    <t>越後　光男</t>
    <rPh sb="0" eb="2">
      <t>エチゴ</t>
    </rPh>
    <rPh sb="3" eb="5">
      <t>ミツオ</t>
    </rPh>
    <phoneticPr fontId="1"/>
  </si>
  <si>
    <t>えちご　みつお</t>
    <phoneticPr fontId="1"/>
  </si>
  <si>
    <t>備考</t>
    <rPh sb="0" eb="2">
      <t>ビコウ</t>
    </rPh>
    <phoneticPr fontId="1"/>
  </si>
  <si>
    <t>学校名</t>
    <rPh sb="0" eb="2">
      <t>ガッコウ</t>
    </rPh>
    <rPh sb="2" eb="3">
      <t>メイ</t>
    </rPh>
    <phoneticPr fontId="1"/>
  </si>
  <si>
    <t>弥彦山の頂上から</t>
    <rPh sb="0" eb="3">
      <t>ヤヒコヤマ</t>
    </rPh>
    <rPh sb="4" eb="6">
      <t>チョウジョウ</t>
    </rPh>
    <phoneticPr fontId="1"/>
  </si>
  <si>
    <t>ラジオ
ドキュメント</t>
    <phoneticPr fontId="1"/>
  </si>
  <si>
    <t>テレビ
ドキュメント</t>
    <phoneticPr fontId="1"/>
  </si>
  <si>
    <t>秋葉神社の参道で</t>
    <rPh sb="0" eb="2">
      <t>アキバ</t>
    </rPh>
    <rPh sb="2" eb="4">
      <t>ジンジャ</t>
    </rPh>
    <rPh sb="5" eb="7">
      <t>サンドウ</t>
    </rPh>
    <phoneticPr fontId="1"/>
  </si>
  <si>
    <t>あきはじんじゃのさんどうで</t>
    <phoneticPr fontId="1"/>
  </si>
  <si>
    <t>阿賀野川の船着き場</t>
    <rPh sb="0" eb="4">
      <t>アガノガワ</t>
    </rPh>
    <rPh sb="5" eb="7">
      <t>フナツ</t>
    </rPh>
    <rPh sb="8" eb="9">
      <t>バ</t>
    </rPh>
    <phoneticPr fontId="1"/>
  </si>
  <si>
    <t>あがのがわのふなつきば</t>
    <phoneticPr fontId="1"/>
  </si>
  <si>
    <t>創作ラジオ
ドラマ</t>
    <rPh sb="0" eb="2">
      <t>ソウサク</t>
    </rPh>
    <phoneticPr fontId="1"/>
  </si>
  <si>
    <t>創作テレビ
ドラマ</t>
    <rPh sb="0" eb="2">
      <t>ソウサク</t>
    </rPh>
    <phoneticPr fontId="1"/>
  </si>
  <si>
    <t>やひこやまのちょうじょうから</t>
    <phoneticPr fontId="1"/>
  </si>
  <si>
    <t>大会当日の弁当希望の有無</t>
    <rPh sb="0" eb="2">
      <t>タイカイ</t>
    </rPh>
    <rPh sb="2" eb="4">
      <t>トウジツ</t>
    </rPh>
    <rPh sb="5" eb="7">
      <t>ベントウ</t>
    </rPh>
    <rPh sb="7" eb="9">
      <t>キボウ</t>
    </rPh>
    <rPh sb="10" eb="12">
      <t>ウム</t>
    </rPh>
    <phoneticPr fontId="1"/>
  </si>
  <si>
    <t>アナウンス</t>
    <phoneticPr fontId="3"/>
  </si>
  <si>
    <t>朗読</t>
    <rPh sb="0" eb="2">
      <t>ロウドク</t>
    </rPh>
    <phoneticPr fontId="3"/>
  </si>
  <si>
    <t>ラジオドキュメント</t>
    <phoneticPr fontId="3"/>
  </si>
  <si>
    <t>テレビドキュメント</t>
    <phoneticPr fontId="3"/>
  </si>
  <si>
    <t>ラジオドラマ</t>
    <phoneticPr fontId="3"/>
  </si>
  <si>
    <t>テレビドラマ</t>
    <phoneticPr fontId="3"/>
  </si>
  <si>
    <t>引率人数</t>
    <rPh sb="0" eb="2">
      <t>インソツ</t>
    </rPh>
    <rPh sb="2" eb="4">
      <t>ニンズウ</t>
    </rPh>
    <phoneticPr fontId="3"/>
  </si>
  <si>
    <t>合計</t>
    <rPh sb="0" eb="2">
      <t>ゴウケイ</t>
    </rPh>
    <phoneticPr fontId="3"/>
  </si>
  <si>
    <t>エントリー数一覧</t>
    <rPh sb="5" eb="6">
      <t>スウ</t>
    </rPh>
    <rPh sb="6" eb="8">
      <t>イチラン</t>
    </rPh>
    <phoneticPr fontId="3"/>
  </si>
  <si>
    <t>参加料</t>
    <rPh sb="0" eb="3">
      <t>サンカリョウ</t>
    </rPh>
    <phoneticPr fontId="3"/>
  </si>
  <si>
    <t>部門</t>
    <rPh sb="0" eb="2">
      <t>ブモン</t>
    </rPh>
    <phoneticPr fontId="3"/>
  </si>
  <si>
    <t>人数・作品数</t>
    <rPh sb="0" eb="2">
      <t>ニンズウ</t>
    </rPh>
    <rPh sb="3" eb="6">
      <t>サクヒンスウ</t>
    </rPh>
    <phoneticPr fontId="3"/>
  </si>
  <si>
    <t>※このシートは保護されています。保護を解除しないでください。</t>
    <rPh sb="7" eb="9">
      <t>ホゴ</t>
    </rPh>
    <rPh sb="16" eb="18">
      <t>ホゴ</t>
    </rPh>
    <rPh sb="19" eb="21">
      <t>カイジョ</t>
    </rPh>
    <phoneticPr fontId="1"/>
  </si>
  <si>
    <t>※欄が足りない場合は、複数のファイルを使ってください。</t>
    <rPh sb="1" eb="2">
      <t>ラン</t>
    </rPh>
    <rPh sb="3" eb="4">
      <t>タ</t>
    </rPh>
    <rPh sb="7" eb="9">
      <t>バアイ</t>
    </rPh>
    <rPh sb="11" eb="13">
      <t>フクスウ</t>
    </rPh>
    <rPh sb="19" eb="20">
      <t>ツカ</t>
    </rPh>
    <phoneticPr fontId="1"/>
  </si>
  <si>
    <t>アナウンス・朗読の予選録音CD・原稿提出</t>
    <rPh sb="6" eb="8">
      <t>ロウドク</t>
    </rPh>
    <rPh sb="9" eb="11">
      <t>ヨセン</t>
    </rPh>
    <rPh sb="11" eb="13">
      <t>ロクオン</t>
    </rPh>
    <rPh sb="16" eb="18">
      <t>ゲンコウ</t>
    </rPh>
    <rPh sb="18" eb="20">
      <t>テイシュツ</t>
    </rPh>
    <phoneticPr fontId="3"/>
  </si>
  <si>
    <t>このシートのE-mail提出期限</t>
    <rPh sb="12" eb="14">
      <t>テイシュツ</t>
    </rPh>
    <rPh sb="14" eb="16">
      <t>キゲン</t>
    </rPh>
    <phoneticPr fontId="3"/>
  </si>
  <si>
    <t>大会当日持参</t>
    <rPh sb="0" eb="2">
      <t>タイカイ</t>
    </rPh>
    <rPh sb="2" eb="4">
      <t>トウジツ</t>
    </rPh>
    <rPh sb="4" eb="6">
      <t>ジサン</t>
    </rPh>
    <phoneticPr fontId="3"/>
  </si>
  <si>
    <t>※申込みの締め切りについての注意事項</t>
    <rPh sb="1" eb="3">
      <t>モウシコ</t>
    </rPh>
    <rPh sb="5" eb="6">
      <t>シ</t>
    </rPh>
    <rPh sb="7" eb="8">
      <t>キ</t>
    </rPh>
    <rPh sb="14" eb="16">
      <t>チュウイ</t>
    </rPh>
    <rPh sb="16" eb="18">
      <t>ジコウ</t>
    </rPh>
    <phoneticPr fontId="3"/>
  </si>
  <si>
    <t>番組部門の進行表・CUEシート、作品、提出期限</t>
    <rPh sb="0" eb="2">
      <t>バングミ</t>
    </rPh>
    <rPh sb="2" eb="4">
      <t>ブモン</t>
    </rPh>
    <rPh sb="5" eb="7">
      <t>シンコウ</t>
    </rPh>
    <rPh sb="7" eb="8">
      <t>ヒョウ</t>
    </rPh>
    <rPh sb="16" eb="18">
      <t>サクヒン</t>
    </rPh>
    <rPh sb="19" eb="21">
      <t>テイシュツ</t>
    </rPh>
    <rPh sb="21" eb="23">
      <t>キゲン</t>
    </rPh>
    <phoneticPr fontId="3"/>
  </si>
  <si>
    <t>当番校（長岡商業）必着</t>
    <rPh sb="0" eb="2">
      <t>トウバン</t>
    </rPh>
    <rPh sb="2" eb="3">
      <t>コウ</t>
    </rPh>
    <rPh sb="4" eb="6">
      <t>ナガオカ</t>
    </rPh>
    <rPh sb="6" eb="8">
      <t>ショウギョウ</t>
    </rPh>
    <rPh sb="9" eb="11">
      <t>ヒッチャク</t>
    </rPh>
    <phoneticPr fontId="3"/>
  </si>
  <si>
    <r>
      <t xml:space="preserve">第６６回NHK杯全国高校放送コンテスト新潟県予選　兼  第６０回新潟県高等学校放送コンテスト　参加申込書
</t>
    </r>
    <r>
      <rPr>
        <sz val="12"/>
        <color indexed="8"/>
        <rFont val="ＭＳ Ｐゴシック"/>
        <family val="3"/>
        <charset val="128"/>
      </rPr>
      <t>この様式を入力し、データを事務局へE-mailで送り、さらに、印刷・押印されたものを郵送か、大会当日受付にて提出してください。</t>
    </r>
    <rPh sb="7" eb="8">
      <t>ハイ</t>
    </rPh>
    <rPh sb="8" eb="10">
      <t>ゼンコク</t>
    </rPh>
    <rPh sb="10" eb="12">
      <t>コウコウ</t>
    </rPh>
    <rPh sb="12" eb="14">
      <t>ホウソウ</t>
    </rPh>
    <rPh sb="19" eb="22">
      <t>ニイガタケン</t>
    </rPh>
    <rPh sb="32" eb="35">
      <t>ニイガタケン</t>
    </rPh>
    <rPh sb="35" eb="37">
      <t>コウトウ</t>
    </rPh>
    <rPh sb="37" eb="39">
      <t>ガッコウ</t>
    </rPh>
    <rPh sb="39" eb="41">
      <t>ホウソウ</t>
    </rPh>
    <rPh sb="47" eb="49">
      <t>サンカ</t>
    </rPh>
    <rPh sb="49" eb="52">
      <t>モウシコミショ</t>
    </rPh>
    <rPh sb="55" eb="57">
      <t>ヨウシキ</t>
    </rPh>
    <rPh sb="58" eb="60">
      <t>ニュウリョク</t>
    </rPh>
    <rPh sb="66" eb="69">
      <t>ジムキョク</t>
    </rPh>
    <rPh sb="77" eb="78">
      <t>オク</t>
    </rPh>
    <rPh sb="84" eb="86">
      <t>インサツ</t>
    </rPh>
    <rPh sb="87" eb="89">
      <t>オウイン</t>
    </rPh>
    <rPh sb="95" eb="97">
      <t>ユウソウ</t>
    </rPh>
    <rPh sb="99" eb="101">
      <t>タイカイ</t>
    </rPh>
    <rPh sb="101" eb="103">
      <t>トウジツ</t>
    </rPh>
    <rPh sb="103" eb="105">
      <t>ウケツケ</t>
    </rPh>
    <rPh sb="107" eb="109">
      <t>テイシュツ</t>
    </rPh>
    <phoneticPr fontId="1"/>
  </si>
  <si>
    <t>※大会参加料は、申込みの時点で確定します。5月30日（木）までに振込をしてください。
　読みの分野で予選不通過の場合や、番組の分野で棄権の場合でも返金はできません。</t>
    <rPh sb="1" eb="3">
      <t>タイカイ</t>
    </rPh>
    <rPh sb="3" eb="6">
      <t>サンカリョウ</t>
    </rPh>
    <rPh sb="8" eb="10">
      <t>モウシコ</t>
    </rPh>
    <rPh sb="12" eb="14">
      <t>ジテン</t>
    </rPh>
    <rPh sb="15" eb="17">
      <t>カクテイ</t>
    </rPh>
    <rPh sb="22" eb="23">
      <t>ガツ</t>
    </rPh>
    <rPh sb="25" eb="26">
      <t>ニチ</t>
    </rPh>
    <rPh sb="27" eb="28">
      <t>モク</t>
    </rPh>
    <rPh sb="32" eb="34">
      <t>フリコミ</t>
    </rPh>
    <rPh sb="44" eb="45">
      <t>ヨ</t>
    </rPh>
    <rPh sb="47" eb="49">
      <t>ブンヤ</t>
    </rPh>
    <rPh sb="50" eb="52">
      <t>ヨセン</t>
    </rPh>
    <rPh sb="52" eb="55">
      <t>フツウカ</t>
    </rPh>
    <rPh sb="56" eb="58">
      <t>バアイ</t>
    </rPh>
    <rPh sb="60" eb="62">
      <t>バングミ</t>
    </rPh>
    <rPh sb="63" eb="65">
      <t>ブンヤ</t>
    </rPh>
    <rPh sb="66" eb="68">
      <t>キケン</t>
    </rPh>
    <rPh sb="69" eb="71">
      <t>バアイ</t>
    </rPh>
    <rPh sb="73" eb="75">
      <t>ヘンキン</t>
    </rPh>
    <phoneticPr fontId="3"/>
  </si>
  <si>
    <t>5月27日(月)</t>
    <rPh sb="1" eb="2">
      <t>ガツ</t>
    </rPh>
    <rPh sb="4" eb="8">
      <t>ニチ</t>
    </rPh>
    <phoneticPr fontId="3"/>
  </si>
  <si>
    <t>5月30日(木)</t>
    <rPh sb="1" eb="2">
      <t>ガツ</t>
    </rPh>
    <rPh sb="4" eb="8">
      <t>ニチ</t>
    </rPh>
    <phoneticPr fontId="3"/>
  </si>
  <si>
    <t>6月13日(木)</t>
    <rPh sb="1" eb="2">
      <t>ガツ</t>
    </rPh>
    <rPh sb="4" eb="5">
      <t>ニチ</t>
    </rPh>
    <rPh sb="6" eb="7">
      <t>モク</t>
    </rPh>
    <phoneticPr fontId="3"/>
  </si>
  <si>
    <t>芙蓉の人</t>
    <phoneticPr fontId="1"/>
  </si>
  <si>
    <t>食べごしらえ おままごと</t>
    <phoneticPr fontId="1"/>
  </si>
  <si>
    <t>羊と鋼の森</t>
    <phoneticPr fontId="1"/>
  </si>
  <si>
    <t>デーミアン</t>
    <phoneticPr fontId="1"/>
  </si>
  <si>
    <t>方丈記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</si>
</sst>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0"/>
      <color rgb="FF00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indent="1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 indent="1"/>
    </xf>
    <xf numFmtId="0" fontId="6" fillId="2" borderId="16" xfId="0" applyFont="1" applyFill="1" applyBorder="1" applyAlignment="1" applyProtection="1">
      <alignment horizontal="center" vertical="center"/>
    </xf>
    <xf numFmtId="0" fontId="7" fillId="0" borderId="3" xfId="0" applyFont="1" applyBorder="1" applyProtection="1">
      <alignment vertical="center"/>
    </xf>
    <xf numFmtId="0" fontId="7" fillId="0" borderId="1" xfId="0" applyFont="1" applyBorder="1" applyAlignment="1" applyProtection="1">
      <alignment vertical="center"/>
    </xf>
    <xf numFmtId="6" fontId="7" fillId="0" borderId="1" xfId="1" applyFont="1" applyBorder="1" applyAlignment="1" applyProtection="1">
      <alignment horizontal="right" vertical="center"/>
    </xf>
    <xf numFmtId="0" fontId="7" fillId="0" borderId="15" xfId="0" applyFont="1" applyBorder="1" applyProtection="1">
      <alignment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4" xfId="0" applyFont="1" applyBorder="1" applyProtection="1">
      <alignment vertical="center"/>
    </xf>
    <xf numFmtId="0" fontId="7" fillId="0" borderId="18" xfId="0" applyFont="1" applyBorder="1" applyAlignment="1" applyProtection="1">
      <alignment vertical="center"/>
    </xf>
    <xf numFmtId="6" fontId="7" fillId="0" borderId="20" xfId="1" applyFont="1" applyBorder="1" applyAlignment="1" applyProtection="1">
      <alignment horizontal="right" vertical="center"/>
    </xf>
    <xf numFmtId="6" fontId="7" fillId="0" borderId="21" xfId="0" applyNumberFormat="1" applyFont="1" applyBorder="1" applyProtection="1">
      <alignment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Protection="1">
      <alignment vertical="center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 applyProtection="1">
      <alignment horizontal="left" vertical="center" indent="1"/>
      <protection locked="0"/>
    </xf>
    <xf numFmtId="0" fontId="8" fillId="3" borderId="24" xfId="0" applyFont="1" applyFill="1" applyBorder="1" applyAlignment="1" applyProtection="1">
      <alignment horizontal="right" vertical="center" indent="1"/>
    </xf>
    <xf numFmtId="0" fontId="8" fillId="3" borderId="6" xfId="0" applyFont="1" applyFill="1" applyBorder="1" applyAlignment="1" applyProtection="1">
      <alignment horizontal="right" vertical="center" indent="1"/>
    </xf>
    <xf numFmtId="0" fontId="12" fillId="0" borderId="1" xfId="0" applyFont="1" applyBorder="1">
      <alignment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6" fillId="0" borderId="25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7" fillId="0" borderId="11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left" vertical="center" wrapText="1" indent="1"/>
    </xf>
    <xf numFmtId="0" fontId="6" fillId="0" borderId="0" xfId="0" applyFont="1" applyBorder="1" applyAlignment="1" applyProtection="1">
      <alignment horizontal="left" vertical="center" wrapText="1" inden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center" indent="1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0" fontId="7" fillId="0" borderId="28" xfId="0" applyFont="1" applyBorder="1" applyAlignment="1" applyProtection="1">
      <alignment horizontal="left" vertical="center" indent="1"/>
      <protection locked="0"/>
    </xf>
    <xf numFmtId="0" fontId="7" fillId="0" borderId="18" xfId="0" applyFont="1" applyBorder="1" applyAlignment="1" applyProtection="1">
      <alignment horizontal="left" vertical="center" indent="1"/>
      <protection locked="0"/>
    </xf>
    <xf numFmtId="0" fontId="7" fillId="0" borderId="7" xfId="0" applyFont="1" applyBorder="1" applyAlignment="1" applyProtection="1">
      <alignment horizontal="left" vertical="center" indent="1"/>
      <protection locked="0"/>
    </xf>
    <xf numFmtId="0" fontId="7" fillId="0" borderId="29" xfId="0" applyFont="1" applyBorder="1" applyAlignment="1" applyProtection="1">
      <alignment horizontal="left" vertical="center" indent="1"/>
      <protection locked="0"/>
    </xf>
    <xf numFmtId="0" fontId="7" fillId="0" borderId="30" xfId="0" applyFont="1" applyBorder="1" applyAlignment="1" applyProtection="1">
      <alignment horizontal="left" vertical="center" wrapText="1" indent="1" shrinkToFit="1"/>
    </xf>
    <xf numFmtId="0" fontId="7" fillId="0" borderId="10" xfId="0" applyFont="1" applyBorder="1" applyAlignment="1" applyProtection="1">
      <alignment horizontal="left" vertical="center" wrapText="1" indent="1" shrinkToFit="1"/>
    </xf>
    <xf numFmtId="0" fontId="7" fillId="0" borderId="31" xfId="0" applyFont="1" applyBorder="1" applyAlignment="1" applyProtection="1">
      <alignment horizontal="left" vertical="center" wrapText="1" indent="1" shrinkToFit="1"/>
    </xf>
    <xf numFmtId="0" fontId="7" fillId="0" borderId="32" xfId="0" applyFont="1" applyBorder="1" applyAlignment="1" applyProtection="1">
      <alignment horizontal="left" vertical="center" wrapText="1" indent="1" shrinkToFit="1"/>
    </xf>
    <xf numFmtId="0" fontId="7" fillId="0" borderId="2" xfId="0" applyFont="1" applyBorder="1" applyAlignment="1" applyProtection="1">
      <alignment horizontal="center" vertical="center" textRotation="255"/>
    </xf>
    <xf numFmtId="0" fontId="7" fillId="0" borderId="3" xfId="0" applyFont="1" applyBorder="1" applyAlignment="1" applyProtection="1">
      <alignment horizontal="center" vertical="center" textRotation="255"/>
    </xf>
    <xf numFmtId="0" fontId="7" fillId="0" borderId="4" xfId="0" applyFont="1" applyBorder="1" applyAlignment="1" applyProtection="1">
      <alignment horizontal="center" vertical="center" textRotation="255"/>
    </xf>
    <xf numFmtId="0" fontId="7" fillId="0" borderId="33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vertical="center" indent="1" shrinkToFit="1"/>
    </xf>
    <xf numFmtId="0" fontId="8" fillId="3" borderId="34" xfId="0" applyFont="1" applyFill="1" applyBorder="1" applyAlignment="1" applyProtection="1">
      <alignment horizontal="left" vertical="center" indent="3"/>
    </xf>
    <xf numFmtId="0" fontId="8" fillId="3" borderId="24" xfId="0" applyFont="1" applyFill="1" applyBorder="1" applyAlignment="1" applyProtection="1">
      <alignment horizontal="left" vertical="center" indent="3"/>
    </xf>
    <xf numFmtId="0" fontId="8" fillId="3" borderId="35" xfId="0" applyFont="1" applyFill="1" applyBorder="1" applyAlignment="1" applyProtection="1">
      <alignment horizontal="left" vertical="center" indent="3" shrinkToFit="1"/>
    </xf>
    <xf numFmtId="0" fontId="8" fillId="3" borderId="6" xfId="0" applyFont="1" applyFill="1" applyBorder="1" applyAlignment="1" applyProtection="1">
      <alignment horizontal="left" vertical="center" indent="3" shrinkToFit="1"/>
    </xf>
    <xf numFmtId="0" fontId="10" fillId="0" borderId="25" xfId="0" applyFont="1" applyBorder="1" applyAlignment="1" applyProtection="1">
      <alignment horizontal="left" vertical="center" wrapText="1" indent="1"/>
    </xf>
    <xf numFmtId="0" fontId="10" fillId="0" borderId="0" xfId="0" applyFont="1" applyBorder="1" applyAlignment="1" applyProtection="1">
      <alignment horizontal="left" vertical="center" wrapText="1" indent="1"/>
    </xf>
    <xf numFmtId="0" fontId="10" fillId="4" borderId="25" xfId="0" applyFont="1" applyFill="1" applyBorder="1" applyAlignment="1" applyProtection="1">
      <alignment horizontal="left" vertical="center" indent="1"/>
    </xf>
    <xf numFmtId="0" fontId="10" fillId="4" borderId="0" xfId="0" applyFont="1" applyFill="1" applyAlignment="1" applyProtection="1">
      <alignment horizontal="left" vertical="center" indent="1"/>
    </xf>
    <xf numFmtId="0" fontId="8" fillId="3" borderId="24" xfId="0" applyFont="1" applyFill="1" applyBorder="1" applyAlignment="1" applyProtection="1">
      <alignment horizontal="left" vertical="center" shrinkToFit="1"/>
    </xf>
    <xf numFmtId="0" fontId="8" fillId="3" borderId="24" xfId="0" applyFont="1" applyFill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left" vertical="center" indent="1"/>
    </xf>
    <xf numFmtId="0" fontId="6" fillId="2" borderId="6" xfId="0" applyFont="1" applyFill="1" applyBorder="1" applyAlignment="1" applyProtection="1">
      <alignment horizontal="left" vertical="center" indent="1"/>
    </xf>
    <xf numFmtId="0" fontId="6" fillId="2" borderId="28" xfId="0" applyFont="1" applyFill="1" applyBorder="1" applyAlignment="1" applyProtection="1">
      <alignment horizontal="left" vertical="center" indent="1"/>
    </xf>
    <xf numFmtId="0" fontId="6" fillId="2" borderId="18" xfId="0" applyFont="1" applyFill="1" applyBorder="1" applyAlignment="1" applyProtection="1">
      <alignment horizontal="left" vertical="center" indent="1"/>
    </xf>
    <xf numFmtId="0" fontId="6" fillId="2" borderId="7" xfId="0" applyFont="1" applyFill="1" applyBorder="1" applyAlignment="1" applyProtection="1">
      <alignment horizontal="left" vertical="center" indent="1"/>
    </xf>
    <xf numFmtId="0" fontId="6" fillId="2" borderId="29" xfId="0" applyFont="1" applyFill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indent="1"/>
    </xf>
    <xf numFmtId="0" fontId="6" fillId="2" borderId="11" xfId="0" applyFont="1" applyFill="1" applyBorder="1" applyAlignment="1" applyProtection="1">
      <alignment horizontal="left" vertical="center" indent="1"/>
    </xf>
    <xf numFmtId="0" fontId="6" fillId="0" borderId="30" xfId="0" applyFont="1" applyBorder="1" applyAlignment="1" applyProtection="1">
      <alignment horizontal="left" vertical="center" wrapText="1" indent="1" shrinkToFit="1"/>
    </xf>
    <xf numFmtId="0" fontId="6" fillId="0" borderId="10" xfId="0" applyFont="1" applyBorder="1" applyAlignment="1" applyProtection="1">
      <alignment horizontal="left" vertical="center" wrapText="1" indent="1" shrinkToFit="1"/>
    </xf>
    <xf numFmtId="0" fontId="6" fillId="0" borderId="31" xfId="0" applyFont="1" applyBorder="1" applyAlignment="1" applyProtection="1">
      <alignment horizontal="left" vertical="center" wrapText="1" indent="1" shrinkToFit="1"/>
    </xf>
    <xf numFmtId="0" fontId="6" fillId="0" borderId="32" xfId="0" applyFont="1" applyBorder="1" applyAlignment="1" applyProtection="1">
      <alignment horizontal="left" vertical="center" wrapText="1" indent="1" shrinkToFit="1"/>
    </xf>
    <xf numFmtId="0" fontId="6" fillId="0" borderId="17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11" fillId="2" borderId="32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textRotation="255"/>
    </xf>
    <xf numFmtId="0" fontId="6" fillId="0" borderId="3" xfId="0" applyFont="1" applyBorder="1" applyAlignment="1" applyProtection="1">
      <alignment horizontal="center" vertical="center" textRotation="255"/>
    </xf>
    <xf numFmtId="0" fontId="6" fillId="0" borderId="4" xfId="0" applyFont="1" applyBorder="1" applyAlignment="1" applyProtection="1">
      <alignment horizontal="center"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894715</xdr:colOff>
      <xdr:row>3</xdr:row>
      <xdr:rowOff>225425</xdr:rowOff>
    </xdr:from>
    <xdr:to>
      <xdr:col>10</xdr:col>
      <xdr:colOff>130184</xdr:colOff>
      <xdr:row>4</xdr:row>
      <xdr:rowOff>447675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77FBCC8-0BF9-4498-B779-E8E690A1F0EE}"/>
            </a:ext>
          </a:extLst>
        </xdr:cNvPr>
        <xdr:cNvSpPr/>
      </xdr:nvSpPr>
      <xdr:spPr>
        <a:xfrm>
          <a:off x="16173450" y="1384300"/>
          <a:ext cx="2159000" cy="746125"/>
        </a:xfrm>
        <a:prstGeom prst="wedgeRoundRectCallout">
          <a:avLst>
            <a:gd name="adj1" fmla="val -80095"/>
            <a:gd name="adj2" fmla="val -43128"/>
            <a:gd name="adj3" fmla="val 16667"/>
          </a:avLst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　書類の提出時には校長の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職印の押印をお願いします。</a:t>
          </a:r>
        </a:p>
      </xdr:txBody>
    </xdr:sp>
    <xdr:clientData/>
  </xdr:twoCellAnchor>
  <xdr:twoCellAnchor>
    <xdr:from>
      <xdr:col>7</xdr:col>
      <xdr:colOff>586740</xdr:colOff>
      <xdr:row>33</xdr:row>
      <xdr:rowOff>466271</xdr:rowOff>
    </xdr:from>
    <xdr:to>
      <xdr:col>8</xdr:col>
      <xdr:colOff>1604229</xdr:colOff>
      <xdr:row>35</xdr:row>
      <xdr:rowOff>266246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xmlns="" id="{F17D961B-72CC-4C04-A70F-DE6BAA0F0D97}"/>
            </a:ext>
          </a:extLst>
        </xdr:cNvPr>
        <xdr:cNvSpPr/>
      </xdr:nvSpPr>
      <xdr:spPr>
        <a:xfrm>
          <a:off x="13033375" y="15182396"/>
          <a:ext cx="3952423" cy="752475"/>
        </a:xfrm>
        <a:prstGeom prst="wedgeRoundRectCallout">
          <a:avLst>
            <a:gd name="adj1" fmla="val -68045"/>
            <a:gd name="adj2" fmla="val -124179"/>
            <a:gd name="adj3" fmla="val 16667"/>
          </a:avLst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作品番号のみを入力してください。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作品名は自動で表示されます。</a:t>
          </a:r>
        </a:p>
      </xdr:txBody>
    </xdr:sp>
    <xdr:clientData/>
  </xdr:twoCellAnchor>
  <xdr:twoCellAnchor>
    <xdr:from>
      <xdr:col>7</xdr:col>
      <xdr:colOff>0</xdr:colOff>
      <xdr:row>67</xdr:row>
      <xdr:rowOff>228599</xdr:rowOff>
    </xdr:from>
    <xdr:to>
      <xdr:col>8</xdr:col>
      <xdr:colOff>1215187</xdr:colOff>
      <xdr:row>68</xdr:row>
      <xdr:rowOff>466724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xmlns="" id="{AB1BE058-EF21-47BF-9A0E-27CF82C2211B}"/>
            </a:ext>
          </a:extLst>
        </xdr:cNvPr>
        <xdr:cNvSpPr/>
      </xdr:nvSpPr>
      <xdr:spPr>
        <a:xfrm>
          <a:off x="6753225" y="16592549"/>
          <a:ext cx="3676649" cy="714375"/>
        </a:xfrm>
        <a:prstGeom prst="wedgeRoundRectCallout">
          <a:avLst>
            <a:gd name="adj1" fmla="val -70803"/>
            <a:gd name="adj2" fmla="val -42396"/>
            <a:gd name="adj3" fmla="val 16667"/>
          </a:avLst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大会当日、引率する方を記入してください。</a:t>
          </a:r>
          <a:endParaRPr kumimoji="1" lang="en-US" altLang="ja-JP" sz="11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お弁当の希望もお忘れ無く。</a:t>
          </a:r>
        </a:p>
      </xdr:txBody>
    </xdr:sp>
    <xdr:clientData/>
  </xdr:twoCellAnchor>
  <xdr:twoCellAnchor>
    <xdr:from>
      <xdr:col>1</xdr:col>
      <xdr:colOff>220345</xdr:colOff>
      <xdr:row>34</xdr:row>
      <xdr:rowOff>66675</xdr:rowOff>
    </xdr:from>
    <xdr:to>
      <xdr:col>2</xdr:col>
      <xdr:colOff>151692</xdr:colOff>
      <xdr:row>35</xdr:row>
      <xdr:rowOff>342900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xmlns="" id="{D6895DA3-9068-4DDB-83DF-DA0F17DBCA68}"/>
            </a:ext>
          </a:extLst>
        </xdr:cNvPr>
        <xdr:cNvSpPr/>
      </xdr:nvSpPr>
      <xdr:spPr>
        <a:xfrm>
          <a:off x="1276350" y="15259050"/>
          <a:ext cx="2565400" cy="752475"/>
        </a:xfrm>
        <a:prstGeom prst="wedgeRoundRectCallout">
          <a:avLst>
            <a:gd name="adj1" fmla="val 56287"/>
            <a:gd name="adj2" fmla="val -146361"/>
            <a:gd name="adj3" fmla="val 16667"/>
          </a:avLst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　予選録音の順番と、表の順番を一致させてください。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19504</xdr:colOff>
      <xdr:row>1</xdr:row>
      <xdr:rowOff>86178</xdr:rowOff>
    </xdr:from>
    <xdr:to>
      <xdr:col>4</xdr:col>
      <xdr:colOff>1666868</xdr:colOff>
      <xdr:row>6</xdr:row>
      <xdr:rowOff>0</xdr:rowOff>
    </xdr:to>
    <xdr:sp macro="" textlink="">
      <xdr:nvSpPr>
        <xdr:cNvPr id="11" name="横巻き 10">
          <a:extLst>
            <a:ext uri="{FF2B5EF4-FFF2-40B4-BE49-F238E27FC236}">
              <a16:creationId xmlns:a16="http://schemas.microsoft.com/office/drawing/2014/main" xmlns="" id="{BE4894D3-44B3-45CB-A991-06AEEBC314D8}"/>
            </a:ext>
          </a:extLst>
        </xdr:cNvPr>
        <xdr:cNvSpPr/>
      </xdr:nvSpPr>
      <xdr:spPr>
        <a:xfrm>
          <a:off x="1025979" y="403678"/>
          <a:ext cx="6721021" cy="1961697"/>
        </a:xfrm>
        <a:prstGeom prst="horizontalScroll">
          <a:avLst/>
        </a:prstGeom>
        <a:solidFill>
          <a:srgbClr val="FFC000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3800"/>
            </a:lnSpc>
          </a:pPr>
          <a:r>
            <a:rPr kumimoji="1" lang="ja-JP" altLang="en-US" sz="320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記入例と記入上の注意</a:t>
          </a:r>
          <a:endParaRPr kumimoji="1" lang="en-US" altLang="ja-JP" sz="320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ts val="2300"/>
            </a:lnSpc>
          </a:pPr>
          <a:r>
            <a:rPr kumimoji="1" lang="en-US" altLang="ja-JP" sz="200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200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黄色の部分のみに入力します。</a:t>
          </a:r>
          <a:endParaRPr kumimoji="1" lang="ja-JP" altLang="en-US" sz="105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15875</xdr:colOff>
      <xdr:row>13</xdr:row>
      <xdr:rowOff>161925</xdr:rowOff>
    </xdr:from>
    <xdr:to>
      <xdr:col>1</xdr:col>
      <xdr:colOff>2245179</xdr:colOff>
      <xdr:row>14</xdr:row>
      <xdr:rowOff>436263</xdr:rowOff>
    </xdr:to>
    <xdr:sp macro="" textlink="">
      <xdr:nvSpPr>
        <xdr:cNvPr id="36" name="角丸四角形吹き出し 35">
          <a:extLst>
            <a:ext uri="{FF2B5EF4-FFF2-40B4-BE49-F238E27FC236}">
              <a16:creationId xmlns:a16="http://schemas.microsoft.com/office/drawing/2014/main" xmlns="" id="{60F51D24-3B00-4AFD-895C-8E3F01526489}"/>
            </a:ext>
          </a:extLst>
        </xdr:cNvPr>
        <xdr:cNvSpPr/>
      </xdr:nvSpPr>
      <xdr:spPr>
        <a:xfrm>
          <a:off x="1022350" y="5765800"/>
          <a:ext cx="2565400" cy="752475"/>
        </a:xfrm>
        <a:prstGeom prst="wedgeRoundRectCallout">
          <a:avLst>
            <a:gd name="adj1" fmla="val 67426"/>
            <a:gd name="adj2" fmla="val -264505"/>
            <a:gd name="adj3" fmla="val 16667"/>
          </a:avLst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　予選録音の順番と、表の順番を一致させてください。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373380</xdr:colOff>
      <xdr:row>10</xdr:row>
      <xdr:rowOff>327025</xdr:rowOff>
    </xdr:from>
    <xdr:to>
      <xdr:col>1</xdr:col>
      <xdr:colOff>1723246</xdr:colOff>
      <xdr:row>12</xdr:row>
      <xdr:rowOff>127000</xdr:rowOff>
    </xdr:to>
    <xdr:sp macro="" textlink="">
      <xdr:nvSpPr>
        <xdr:cNvPr id="37" name="角丸四角形吹き出し 36">
          <a:extLst>
            <a:ext uri="{FF2B5EF4-FFF2-40B4-BE49-F238E27FC236}">
              <a16:creationId xmlns:a16="http://schemas.microsoft.com/office/drawing/2014/main" xmlns="" id="{EFDE0F18-5D63-459B-BF62-4AD6877AA4FE}"/>
            </a:ext>
          </a:extLst>
        </xdr:cNvPr>
        <xdr:cNvSpPr/>
      </xdr:nvSpPr>
      <xdr:spPr>
        <a:xfrm>
          <a:off x="419100" y="4511675"/>
          <a:ext cx="2565400" cy="752475"/>
        </a:xfrm>
        <a:prstGeom prst="wedgeRoundRectCallout">
          <a:avLst>
            <a:gd name="adj1" fmla="val 33391"/>
            <a:gd name="adj2" fmla="val -110497"/>
            <a:gd name="adj3" fmla="val 16667"/>
          </a:avLst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　学年などを入力すると、学校目が自動で表示されます。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K79"/>
  <sheetViews>
    <sheetView tabSelected="1" zoomScale="60" zoomScaleNormal="60" workbookViewId="0">
      <selection sqref="A1:J2"/>
    </sheetView>
  </sheetViews>
  <sheetFormatPr defaultColWidth="9" defaultRowHeight="13.5" x14ac:dyDescent="0.15"/>
  <cols>
    <col min="1" max="1" width="21" style="4" bestFit="1" customWidth="1"/>
    <col min="2" max="2" width="34.75" style="9" customWidth="1"/>
    <col min="3" max="3" width="15.125" style="8" customWidth="1"/>
    <col min="4" max="4" width="13.25" style="4" customWidth="1"/>
    <col min="5" max="5" width="42.375" style="4" customWidth="1"/>
    <col min="6" max="6" width="36.875" style="4" customWidth="1"/>
    <col min="7" max="7" width="8.25" style="4" customWidth="1"/>
    <col min="8" max="8" width="36.625" style="4" customWidth="1"/>
    <col min="9" max="9" width="25.875" style="4" customWidth="1"/>
    <col min="10" max="10" width="12.375" style="4" customWidth="1"/>
    <col min="11" max="16384" width="9" style="4"/>
  </cols>
  <sheetData>
    <row r="1" spans="1:11" ht="25.5" customHeight="1" x14ac:dyDescent="0.15">
      <c r="A1" s="115" t="s">
        <v>75</v>
      </c>
      <c r="B1" s="115"/>
      <c r="C1" s="116"/>
      <c r="D1" s="116"/>
      <c r="E1" s="116"/>
      <c r="F1" s="116"/>
      <c r="G1" s="116"/>
      <c r="H1" s="116"/>
      <c r="I1" s="116"/>
      <c r="J1" s="116"/>
      <c r="K1" s="3"/>
    </row>
    <row r="2" spans="1:11" ht="25.5" customHeight="1" thickBo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3"/>
    </row>
    <row r="3" spans="1:11" ht="41.25" customHeight="1" x14ac:dyDescent="0.15">
      <c r="A3" s="54" t="s">
        <v>0</v>
      </c>
      <c r="B3" s="121"/>
      <c r="C3" s="122"/>
      <c r="D3" s="122"/>
      <c r="E3" s="122"/>
      <c r="F3" s="122"/>
      <c r="G3" s="122"/>
      <c r="H3" s="122"/>
      <c r="I3" s="122"/>
      <c r="J3" s="123"/>
    </row>
    <row r="4" spans="1:11" ht="41.25" customHeight="1" x14ac:dyDescent="0.15">
      <c r="A4" s="55" t="s">
        <v>1</v>
      </c>
      <c r="B4" s="124"/>
      <c r="C4" s="125"/>
      <c r="D4" s="125"/>
      <c r="E4" s="125"/>
      <c r="F4" s="125"/>
      <c r="G4" s="125"/>
      <c r="H4" s="125"/>
      <c r="I4" s="117" t="s">
        <v>2</v>
      </c>
      <c r="J4" s="118"/>
    </row>
    <row r="5" spans="1:11" ht="41.25" customHeight="1" thickBot="1" x14ac:dyDescent="0.2">
      <c r="A5" s="56" t="s">
        <v>8</v>
      </c>
      <c r="B5" s="126"/>
      <c r="C5" s="127"/>
      <c r="D5" s="127"/>
      <c r="E5" s="127"/>
      <c r="F5" s="127"/>
      <c r="G5" s="127"/>
      <c r="H5" s="127"/>
      <c r="I5" s="119"/>
      <c r="J5" s="120"/>
    </row>
    <row r="6" spans="1:11" ht="12.75" customHeight="1" thickBot="1" x14ac:dyDescent="0.2">
      <c r="A6" s="31"/>
      <c r="B6" s="29"/>
      <c r="C6" s="30"/>
      <c r="D6" s="31"/>
      <c r="E6" s="31"/>
      <c r="F6" s="31"/>
      <c r="G6" s="31"/>
      <c r="H6" s="31"/>
      <c r="I6" s="31"/>
      <c r="J6" s="31"/>
    </row>
    <row r="7" spans="1:11" ht="30" customHeight="1" x14ac:dyDescent="0.15">
      <c r="A7" s="105" t="s">
        <v>4</v>
      </c>
      <c r="B7" s="32" t="s">
        <v>43</v>
      </c>
      <c r="C7" s="17" t="s">
        <v>3</v>
      </c>
      <c r="D7" s="33" t="s">
        <v>5</v>
      </c>
      <c r="E7" s="33" t="s">
        <v>16</v>
      </c>
      <c r="F7" s="33" t="s">
        <v>37</v>
      </c>
      <c r="G7" s="92" t="s">
        <v>42</v>
      </c>
      <c r="H7" s="93"/>
      <c r="I7" s="93"/>
      <c r="J7" s="94"/>
    </row>
    <row r="8" spans="1:11" ht="37.5" customHeight="1" x14ac:dyDescent="0.15">
      <c r="A8" s="106"/>
      <c r="B8" s="34" t="str">
        <f>IF(D8="","",$B$3)</f>
        <v/>
      </c>
      <c r="C8" s="35">
        <v>1</v>
      </c>
      <c r="D8" s="36"/>
      <c r="E8" s="36"/>
      <c r="F8" s="36"/>
      <c r="G8" s="109"/>
      <c r="H8" s="110"/>
      <c r="I8" s="110"/>
      <c r="J8" s="111"/>
    </row>
    <row r="9" spans="1:11" ht="37.5" customHeight="1" x14ac:dyDescent="0.15">
      <c r="A9" s="106"/>
      <c r="B9" s="34" t="str">
        <f t="shared" ref="B9:B27" si="0">IF(D9="","",$B$3)</f>
        <v/>
      </c>
      <c r="C9" s="35">
        <v>2</v>
      </c>
      <c r="D9" s="36"/>
      <c r="E9" s="36"/>
      <c r="F9" s="36"/>
      <c r="G9" s="109"/>
      <c r="H9" s="110"/>
      <c r="I9" s="110"/>
      <c r="J9" s="111"/>
    </row>
    <row r="10" spans="1:11" ht="37.5" customHeight="1" x14ac:dyDescent="0.15">
      <c r="A10" s="106"/>
      <c r="B10" s="34" t="str">
        <f t="shared" si="0"/>
        <v/>
      </c>
      <c r="C10" s="35">
        <v>3</v>
      </c>
      <c r="D10" s="36"/>
      <c r="E10" s="36"/>
      <c r="F10" s="36"/>
      <c r="G10" s="109"/>
      <c r="H10" s="110"/>
      <c r="I10" s="110"/>
      <c r="J10" s="111"/>
    </row>
    <row r="11" spans="1:11" ht="37.5" customHeight="1" x14ac:dyDescent="0.15">
      <c r="A11" s="106"/>
      <c r="B11" s="34" t="str">
        <f t="shared" si="0"/>
        <v/>
      </c>
      <c r="C11" s="35">
        <v>4</v>
      </c>
      <c r="D11" s="36"/>
      <c r="E11" s="36"/>
      <c r="F11" s="36"/>
      <c r="G11" s="109"/>
      <c r="H11" s="110"/>
      <c r="I11" s="110"/>
      <c r="J11" s="111"/>
    </row>
    <row r="12" spans="1:11" ht="37.5" customHeight="1" x14ac:dyDescent="0.15">
      <c r="A12" s="106"/>
      <c r="B12" s="34" t="str">
        <f t="shared" si="0"/>
        <v/>
      </c>
      <c r="C12" s="35">
        <v>5</v>
      </c>
      <c r="D12" s="36"/>
      <c r="E12" s="36"/>
      <c r="F12" s="36"/>
      <c r="G12" s="109"/>
      <c r="H12" s="110"/>
      <c r="I12" s="110"/>
      <c r="J12" s="111"/>
    </row>
    <row r="13" spans="1:11" ht="37.5" customHeight="1" x14ac:dyDescent="0.15">
      <c r="A13" s="106"/>
      <c r="B13" s="34" t="str">
        <f t="shared" si="0"/>
        <v/>
      </c>
      <c r="C13" s="35">
        <v>6</v>
      </c>
      <c r="D13" s="36"/>
      <c r="E13" s="36"/>
      <c r="F13" s="36"/>
      <c r="G13" s="109"/>
      <c r="H13" s="110"/>
      <c r="I13" s="110"/>
      <c r="J13" s="111"/>
    </row>
    <row r="14" spans="1:11" ht="37.5" customHeight="1" x14ac:dyDescent="0.15">
      <c r="A14" s="106"/>
      <c r="B14" s="34" t="str">
        <f t="shared" si="0"/>
        <v/>
      </c>
      <c r="C14" s="35">
        <v>7</v>
      </c>
      <c r="D14" s="36"/>
      <c r="E14" s="36"/>
      <c r="F14" s="36"/>
      <c r="G14" s="109"/>
      <c r="H14" s="110"/>
      <c r="I14" s="110"/>
      <c r="J14" s="111"/>
    </row>
    <row r="15" spans="1:11" ht="37.5" customHeight="1" x14ac:dyDescent="0.15">
      <c r="A15" s="106"/>
      <c r="B15" s="34" t="str">
        <f t="shared" si="0"/>
        <v/>
      </c>
      <c r="C15" s="35">
        <v>8</v>
      </c>
      <c r="D15" s="36"/>
      <c r="E15" s="36"/>
      <c r="F15" s="36"/>
      <c r="G15" s="109"/>
      <c r="H15" s="110"/>
      <c r="I15" s="110"/>
      <c r="J15" s="111"/>
    </row>
    <row r="16" spans="1:11" ht="37.5" customHeight="1" x14ac:dyDescent="0.15">
      <c r="A16" s="106"/>
      <c r="B16" s="34" t="str">
        <f t="shared" si="0"/>
        <v/>
      </c>
      <c r="C16" s="35">
        <v>9</v>
      </c>
      <c r="D16" s="36"/>
      <c r="E16" s="36"/>
      <c r="F16" s="36"/>
      <c r="G16" s="109"/>
      <c r="H16" s="110"/>
      <c r="I16" s="110"/>
      <c r="J16" s="111"/>
    </row>
    <row r="17" spans="1:10" ht="37.5" customHeight="1" x14ac:dyDescent="0.15">
      <c r="A17" s="106"/>
      <c r="B17" s="34" t="str">
        <f t="shared" si="0"/>
        <v/>
      </c>
      <c r="C17" s="35">
        <v>10</v>
      </c>
      <c r="D17" s="36"/>
      <c r="E17" s="36"/>
      <c r="F17" s="36"/>
      <c r="G17" s="109"/>
      <c r="H17" s="110"/>
      <c r="I17" s="110"/>
      <c r="J17" s="111"/>
    </row>
    <row r="18" spans="1:10" ht="37.5" customHeight="1" x14ac:dyDescent="0.15">
      <c r="A18" s="106"/>
      <c r="B18" s="34" t="str">
        <f t="shared" si="0"/>
        <v/>
      </c>
      <c r="C18" s="35">
        <v>11</v>
      </c>
      <c r="D18" s="36"/>
      <c r="E18" s="36"/>
      <c r="F18" s="36"/>
      <c r="G18" s="109"/>
      <c r="H18" s="110"/>
      <c r="I18" s="110"/>
      <c r="J18" s="111"/>
    </row>
    <row r="19" spans="1:10" ht="37.5" customHeight="1" x14ac:dyDescent="0.15">
      <c r="A19" s="106"/>
      <c r="B19" s="34" t="str">
        <f t="shared" si="0"/>
        <v/>
      </c>
      <c r="C19" s="35">
        <v>12</v>
      </c>
      <c r="D19" s="36"/>
      <c r="E19" s="36"/>
      <c r="F19" s="36"/>
      <c r="G19" s="109"/>
      <c r="H19" s="110"/>
      <c r="I19" s="110"/>
      <c r="J19" s="111"/>
    </row>
    <row r="20" spans="1:10" ht="37.5" customHeight="1" x14ac:dyDescent="0.15">
      <c r="A20" s="106"/>
      <c r="B20" s="34" t="str">
        <f t="shared" si="0"/>
        <v/>
      </c>
      <c r="C20" s="35">
        <v>13</v>
      </c>
      <c r="D20" s="36"/>
      <c r="E20" s="36"/>
      <c r="F20" s="36"/>
      <c r="G20" s="109"/>
      <c r="H20" s="110"/>
      <c r="I20" s="110"/>
      <c r="J20" s="111"/>
    </row>
    <row r="21" spans="1:10" ht="37.5" customHeight="1" x14ac:dyDescent="0.15">
      <c r="A21" s="106"/>
      <c r="B21" s="34" t="str">
        <f t="shared" si="0"/>
        <v/>
      </c>
      <c r="C21" s="35">
        <v>14</v>
      </c>
      <c r="D21" s="36"/>
      <c r="E21" s="36"/>
      <c r="F21" s="36"/>
      <c r="G21" s="109"/>
      <c r="H21" s="110"/>
      <c r="I21" s="110"/>
      <c r="J21" s="111"/>
    </row>
    <row r="22" spans="1:10" ht="37.5" customHeight="1" x14ac:dyDescent="0.15">
      <c r="A22" s="106"/>
      <c r="B22" s="34" t="str">
        <f t="shared" si="0"/>
        <v/>
      </c>
      <c r="C22" s="35">
        <v>15</v>
      </c>
      <c r="D22" s="36"/>
      <c r="E22" s="36"/>
      <c r="F22" s="36"/>
      <c r="G22" s="109"/>
      <c r="H22" s="110"/>
      <c r="I22" s="110"/>
      <c r="J22" s="111"/>
    </row>
    <row r="23" spans="1:10" ht="37.5" customHeight="1" x14ac:dyDescent="0.15">
      <c r="A23" s="106"/>
      <c r="B23" s="34" t="str">
        <f t="shared" si="0"/>
        <v/>
      </c>
      <c r="C23" s="35">
        <v>16</v>
      </c>
      <c r="D23" s="36"/>
      <c r="E23" s="36"/>
      <c r="F23" s="36"/>
      <c r="G23" s="109"/>
      <c r="H23" s="110"/>
      <c r="I23" s="110"/>
      <c r="J23" s="111"/>
    </row>
    <row r="24" spans="1:10" ht="37.5" customHeight="1" x14ac:dyDescent="0.15">
      <c r="A24" s="106"/>
      <c r="B24" s="34" t="str">
        <f t="shared" si="0"/>
        <v/>
      </c>
      <c r="C24" s="35">
        <v>17</v>
      </c>
      <c r="D24" s="36"/>
      <c r="E24" s="36"/>
      <c r="F24" s="36"/>
      <c r="G24" s="109"/>
      <c r="H24" s="110"/>
      <c r="I24" s="110"/>
      <c r="J24" s="111"/>
    </row>
    <row r="25" spans="1:10" ht="37.5" customHeight="1" x14ac:dyDescent="0.15">
      <c r="A25" s="106"/>
      <c r="B25" s="34" t="str">
        <f t="shared" si="0"/>
        <v/>
      </c>
      <c r="C25" s="35">
        <v>18</v>
      </c>
      <c r="D25" s="36"/>
      <c r="E25" s="36"/>
      <c r="F25" s="36"/>
      <c r="G25" s="109"/>
      <c r="H25" s="110"/>
      <c r="I25" s="110"/>
      <c r="J25" s="111"/>
    </row>
    <row r="26" spans="1:10" ht="37.5" customHeight="1" x14ac:dyDescent="0.15">
      <c r="A26" s="106"/>
      <c r="B26" s="34" t="str">
        <f t="shared" si="0"/>
        <v/>
      </c>
      <c r="C26" s="35">
        <v>19</v>
      </c>
      <c r="D26" s="36"/>
      <c r="E26" s="36"/>
      <c r="F26" s="36"/>
      <c r="G26" s="109"/>
      <c r="H26" s="110"/>
      <c r="I26" s="110"/>
      <c r="J26" s="111"/>
    </row>
    <row r="27" spans="1:10" ht="37.5" customHeight="1" thickBot="1" x14ac:dyDescent="0.2">
      <c r="A27" s="107"/>
      <c r="B27" s="37" t="str">
        <f t="shared" si="0"/>
        <v/>
      </c>
      <c r="C27" s="37">
        <v>20</v>
      </c>
      <c r="D27" s="38"/>
      <c r="E27" s="38"/>
      <c r="F27" s="38"/>
      <c r="G27" s="112"/>
      <c r="H27" s="113"/>
      <c r="I27" s="113"/>
      <c r="J27" s="114"/>
    </row>
    <row r="28" spans="1:10" ht="12.75" customHeight="1" thickBot="1" x14ac:dyDescent="0.2">
      <c r="A28" s="31"/>
      <c r="B28" s="29"/>
      <c r="C28" s="30"/>
      <c r="D28" s="31"/>
      <c r="E28" s="31"/>
      <c r="F28" s="31"/>
      <c r="G28" s="31"/>
      <c r="H28" s="31"/>
      <c r="I28" s="31"/>
      <c r="J28" s="31"/>
    </row>
    <row r="29" spans="1:10" ht="30" customHeight="1" x14ac:dyDescent="0.15">
      <c r="A29" s="105" t="s">
        <v>6</v>
      </c>
      <c r="B29" s="32" t="s">
        <v>43</v>
      </c>
      <c r="C29" s="17" t="s">
        <v>3</v>
      </c>
      <c r="D29" s="33" t="s">
        <v>5</v>
      </c>
      <c r="E29" s="33" t="s">
        <v>16</v>
      </c>
      <c r="F29" s="33" t="s">
        <v>37</v>
      </c>
      <c r="G29" s="39" t="s">
        <v>9</v>
      </c>
      <c r="H29" s="108" t="s">
        <v>13</v>
      </c>
      <c r="I29" s="93"/>
      <c r="J29" s="40" t="s">
        <v>42</v>
      </c>
    </row>
    <row r="30" spans="1:10" ht="37.5" customHeight="1" x14ac:dyDescent="0.15">
      <c r="A30" s="106"/>
      <c r="B30" s="34" t="str">
        <f t="shared" ref="B30:B49" si="1">IF(D30="","",$B$3)</f>
        <v/>
      </c>
      <c r="C30" s="35">
        <v>1</v>
      </c>
      <c r="D30" s="36"/>
      <c r="E30" s="36"/>
      <c r="F30" s="36"/>
      <c r="G30" s="41"/>
      <c r="H30" s="101" t="str">
        <f>IF(G30="","",VLOOKUP(G30,朗読作品!$A$2:$B$6,2,0))</f>
        <v/>
      </c>
      <c r="I30" s="102"/>
      <c r="J30" s="42"/>
    </row>
    <row r="31" spans="1:10" ht="37.5" customHeight="1" x14ac:dyDescent="0.15">
      <c r="A31" s="106"/>
      <c r="B31" s="34" t="str">
        <f t="shared" si="1"/>
        <v/>
      </c>
      <c r="C31" s="35">
        <v>2</v>
      </c>
      <c r="D31" s="36"/>
      <c r="E31" s="36"/>
      <c r="F31" s="36"/>
      <c r="G31" s="41"/>
      <c r="H31" s="101" t="str">
        <f>IF(G31="","",VLOOKUP(G31,朗読作品!$A$2:$B$6,2,0))</f>
        <v/>
      </c>
      <c r="I31" s="102"/>
      <c r="J31" s="42"/>
    </row>
    <row r="32" spans="1:10" ht="37.5" customHeight="1" x14ac:dyDescent="0.15">
      <c r="A32" s="106"/>
      <c r="B32" s="34" t="str">
        <f t="shared" si="1"/>
        <v/>
      </c>
      <c r="C32" s="35">
        <v>3</v>
      </c>
      <c r="D32" s="36"/>
      <c r="E32" s="36"/>
      <c r="F32" s="36"/>
      <c r="G32" s="41"/>
      <c r="H32" s="101" t="str">
        <f>IF(G32="","",VLOOKUP(G32,朗読作品!$A$2:$B$6,2,0))</f>
        <v/>
      </c>
      <c r="I32" s="102"/>
      <c r="J32" s="42"/>
    </row>
    <row r="33" spans="1:10" ht="37.5" customHeight="1" x14ac:dyDescent="0.15">
      <c r="A33" s="106"/>
      <c r="B33" s="34" t="str">
        <f t="shared" si="1"/>
        <v/>
      </c>
      <c r="C33" s="35">
        <v>4</v>
      </c>
      <c r="D33" s="36"/>
      <c r="E33" s="36"/>
      <c r="F33" s="36"/>
      <c r="G33" s="41"/>
      <c r="H33" s="101" t="str">
        <f>IF(G33="","",VLOOKUP(G33,朗読作品!$A$2:$B$6,2,0))</f>
        <v/>
      </c>
      <c r="I33" s="102"/>
      <c r="J33" s="42"/>
    </row>
    <row r="34" spans="1:10" ht="37.5" customHeight="1" x14ac:dyDescent="0.15">
      <c r="A34" s="106"/>
      <c r="B34" s="34" t="str">
        <f t="shared" si="1"/>
        <v/>
      </c>
      <c r="C34" s="35">
        <v>5</v>
      </c>
      <c r="D34" s="36"/>
      <c r="E34" s="36"/>
      <c r="F34" s="36"/>
      <c r="G34" s="41"/>
      <c r="H34" s="101" t="str">
        <f>IF(G34="","",VLOOKUP(G34,朗読作品!$A$2:$B$6,2,0))</f>
        <v/>
      </c>
      <c r="I34" s="102"/>
      <c r="J34" s="42"/>
    </row>
    <row r="35" spans="1:10" ht="37.5" customHeight="1" x14ac:dyDescent="0.15">
      <c r="A35" s="106"/>
      <c r="B35" s="34" t="str">
        <f t="shared" si="1"/>
        <v/>
      </c>
      <c r="C35" s="35">
        <v>6</v>
      </c>
      <c r="D35" s="36"/>
      <c r="E35" s="36"/>
      <c r="F35" s="36"/>
      <c r="G35" s="41"/>
      <c r="H35" s="101" t="str">
        <f>IF(G35="","",VLOOKUP(G35,朗読作品!$A$2:$B$6,2,0))</f>
        <v/>
      </c>
      <c r="I35" s="102"/>
      <c r="J35" s="42"/>
    </row>
    <row r="36" spans="1:10" ht="37.5" customHeight="1" x14ac:dyDescent="0.15">
      <c r="A36" s="106"/>
      <c r="B36" s="34" t="str">
        <f t="shared" si="1"/>
        <v/>
      </c>
      <c r="C36" s="35">
        <v>7</v>
      </c>
      <c r="D36" s="36"/>
      <c r="E36" s="36"/>
      <c r="F36" s="36"/>
      <c r="G36" s="41"/>
      <c r="H36" s="101" t="str">
        <f>IF(G36="","",VLOOKUP(G36,朗読作品!$A$2:$B$6,2,0))</f>
        <v/>
      </c>
      <c r="I36" s="102"/>
      <c r="J36" s="42"/>
    </row>
    <row r="37" spans="1:10" ht="37.5" customHeight="1" x14ac:dyDescent="0.15">
      <c r="A37" s="106"/>
      <c r="B37" s="34" t="str">
        <f t="shared" si="1"/>
        <v/>
      </c>
      <c r="C37" s="35">
        <v>8</v>
      </c>
      <c r="D37" s="36"/>
      <c r="E37" s="36"/>
      <c r="F37" s="36"/>
      <c r="G37" s="41"/>
      <c r="H37" s="101" t="str">
        <f>IF(G37="","",VLOOKUP(G37,朗読作品!$A$2:$B$6,2,0))</f>
        <v/>
      </c>
      <c r="I37" s="102"/>
      <c r="J37" s="42"/>
    </row>
    <row r="38" spans="1:10" ht="37.5" customHeight="1" x14ac:dyDescent="0.15">
      <c r="A38" s="106"/>
      <c r="B38" s="34" t="str">
        <f t="shared" si="1"/>
        <v/>
      </c>
      <c r="C38" s="35">
        <v>9</v>
      </c>
      <c r="D38" s="36"/>
      <c r="E38" s="36"/>
      <c r="F38" s="36"/>
      <c r="G38" s="41"/>
      <c r="H38" s="101" t="str">
        <f>IF(G38="","",VLOOKUP(G38,朗読作品!$A$2:$B$6,2,0))</f>
        <v/>
      </c>
      <c r="I38" s="102"/>
      <c r="J38" s="42"/>
    </row>
    <row r="39" spans="1:10" ht="37.5" customHeight="1" x14ac:dyDescent="0.15">
      <c r="A39" s="106"/>
      <c r="B39" s="34" t="str">
        <f t="shared" si="1"/>
        <v/>
      </c>
      <c r="C39" s="35">
        <v>10</v>
      </c>
      <c r="D39" s="36"/>
      <c r="E39" s="36"/>
      <c r="F39" s="36"/>
      <c r="G39" s="41"/>
      <c r="H39" s="101" t="str">
        <f>IF(G39="","",VLOOKUP(G39,朗読作品!$A$2:$B$6,2,0))</f>
        <v/>
      </c>
      <c r="I39" s="102"/>
      <c r="J39" s="42"/>
    </row>
    <row r="40" spans="1:10" ht="37.5" customHeight="1" x14ac:dyDescent="0.15">
      <c r="A40" s="106"/>
      <c r="B40" s="34" t="str">
        <f t="shared" si="1"/>
        <v/>
      </c>
      <c r="C40" s="35">
        <v>11</v>
      </c>
      <c r="D40" s="36"/>
      <c r="E40" s="36"/>
      <c r="F40" s="36"/>
      <c r="G40" s="41"/>
      <c r="H40" s="101" t="str">
        <f>IF(G40="","",VLOOKUP(G40,朗読作品!$A$2:$B$6,2,0))</f>
        <v/>
      </c>
      <c r="I40" s="102"/>
      <c r="J40" s="42"/>
    </row>
    <row r="41" spans="1:10" ht="37.5" customHeight="1" x14ac:dyDescent="0.15">
      <c r="A41" s="106"/>
      <c r="B41" s="34" t="str">
        <f t="shared" si="1"/>
        <v/>
      </c>
      <c r="C41" s="35">
        <v>12</v>
      </c>
      <c r="D41" s="36"/>
      <c r="E41" s="36"/>
      <c r="F41" s="36"/>
      <c r="G41" s="41"/>
      <c r="H41" s="101" t="str">
        <f>IF(G41="","",VLOOKUP(G41,朗読作品!$A$2:$B$6,2,0))</f>
        <v/>
      </c>
      <c r="I41" s="102"/>
      <c r="J41" s="42"/>
    </row>
    <row r="42" spans="1:10" ht="37.5" customHeight="1" x14ac:dyDescent="0.15">
      <c r="A42" s="106"/>
      <c r="B42" s="34" t="str">
        <f t="shared" si="1"/>
        <v/>
      </c>
      <c r="C42" s="35">
        <v>13</v>
      </c>
      <c r="D42" s="36"/>
      <c r="E42" s="36"/>
      <c r="F42" s="36"/>
      <c r="G42" s="41"/>
      <c r="H42" s="101" t="str">
        <f>IF(G42="","",VLOOKUP(G42,朗読作品!$A$2:$B$6,2,0))</f>
        <v/>
      </c>
      <c r="I42" s="102"/>
      <c r="J42" s="42"/>
    </row>
    <row r="43" spans="1:10" ht="37.5" customHeight="1" x14ac:dyDescent="0.15">
      <c r="A43" s="106"/>
      <c r="B43" s="34" t="str">
        <f t="shared" si="1"/>
        <v/>
      </c>
      <c r="C43" s="35">
        <v>14</v>
      </c>
      <c r="D43" s="36"/>
      <c r="E43" s="36"/>
      <c r="F43" s="36"/>
      <c r="G43" s="41"/>
      <c r="H43" s="101" t="str">
        <f>IF(G43="","",VLOOKUP(G43,朗読作品!$A$2:$B$6,2,0))</f>
        <v/>
      </c>
      <c r="I43" s="102"/>
      <c r="J43" s="42"/>
    </row>
    <row r="44" spans="1:10" ht="37.5" customHeight="1" x14ac:dyDescent="0.15">
      <c r="A44" s="106"/>
      <c r="B44" s="34" t="str">
        <f t="shared" si="1"/>
        <v/>
      </c>
      <c r="C44" s="35">
        <v>15</v>
      </c>
      <c r="D44" s="36"/>
      <c r="E44" s="36"/>
      <c r="F44" s="36"/>
      <c r="G44" s="41"/>
      <c r="H44" s="101" t="str">
        <f>IF(G44="","",VLOOKUP(G44,朗読作品!$A$2:$B$6,2,0))</f>
        <v/>
      </c>
      <c r="I44" s="102"/>
      <c r="J44" s="42"/>
    </row>
    <row r="45" spans="1:10" ht="37.5" customHeight="1" x14ac:dyDescent="0.15">
      <c r="A45" s="106"/>
      <c r="B45" s="34" t="str">
        <f t="shared" si="1"/>
        <v/>
      </c>
      <c r="C45" s="35">
        <v>16</v>
      </c>
      <c r="D45" s="36"/>
      <c r="E45" s="36"/>
      <c r="F45" s="36"/>
      <c r="G45" s="41"/>
      <c r="H45" s="101" t="str">
        <f>IF(G45="","",VLOOKUP(G45,朗読作品!$A$2:$B$6,2,0))</f>
        <v/>
      </c>
      <c r="I45" s="102"/>
      <c r="J45" s="42"/>
    </row>
    <row r="46" spans="1:10" ht="37.5" customHeight="1" x14ac:dyDescent="0.15">
      <c r="A46" s="106"/>
      <c r="B46" s="34" t="str">
        <f t="shared" si="1"/>
        <v/>
      </c>
      <c r="C46" s="35">
        <v>17</v>
      </c>
      <c r="D46" s="36"/>
      <c r="E46" s="36"/>
      <c r="F46" s="36"/>
      <c r="G46" s="41"/>
      <c r="H46" s="101" t="str">
        <f>IF(G46="","",VLOOKUP(G46,朗読作品!$A$2:$B$6,2,0))</f>
        <v/>
      </c>
      <c r="I46" s="102"/>
      <c r="J46" s="42"/>
    </row>
    <row r="47" spans="1:10" ht="37.5" customHeight="1" x14ac:dyDescent="0.15">
      <c r="A47" s="106"/>
      <c r="B47" s="34" t="str">
        <f t="shared" si="1"/>
        <v/>
      </c>
      <c r="C47" s="35">
        <v>18</v>
      </c>
      <c r="D47" s="36"/>
      <c r="E47" s="36"/>
      <c r="F47" s="36"/>
      <c r="G47" s="41"/>
      <c r="H47" s="101" t="str">
        <f>IF(G47="","",VLOOKUP(G47,朗読作品!$A$2:$B$6,2,0))</f>
        <v/>
      </c>
      <c r="I47" s="102"/>
      <c r="J47" s="42"/>
    </row>
    <row r="48" spans="1:10" ht="37.5" customHeight="1" x14ac:dyDescent="0.15">
      <c r="A48" s="106"/>
      <c r="B48" s="34" t="str">
        <f t="shared" si="1"/>
        <v/>
      </c>
      <c r="C48" s="35">
        <v>19</v>
      </c>
      <c r="D48" s="36"/>
      <c r="E48" s="36"/>
      <c r="F48" s="36"/>
      <c r="G48" s="41"/>
      <c r="H48" s="101" t="str">
        <f>IF(G48="","",VLOOKUP(G48,朗読作品!$A$2:$B$6,2,0))</f>
        <v/>
      </c>
      <c r="I48" s="102"/>
      <c r="J48" s="42"/>
    </row>
    <row r="49" spans="1:10" ht="37.5" customHeight="1" thickBot="1" x14ac:dyDescent="0.2">
      <c r="A49" s="107"/>
      <c r="B49" s="37" t="str">
        <f t="shared" si="1"/>
        <v/>
      </c>
      <c r="C49" s="37">
        <v>20</v>
      </c>
      <c r="D49" s="38"/>
      <c r="E49" s="38"/>
      <c r="F49" s="38"/>
      <c r="G49" s="43"/>
      <c r="H49" s="103" t="str">
        <f>IF(G49="","",VLOOKUP(G49,朗読作品!$A$2:$B$6,2,0))</f>
        <v/>
      </c>
      <c r="I49" s="104"/>
      <c r="J49" s="44"/>
    </row>
    <row r="50" spans="1:10" ht="12.75" customHeight="1" thickBot="1" x14ac:dyDescent="0.2">
      <c r="A50" s="31"/>
      <c r="B50" s="29"/>
      <c r="C50" s="30"/>
      <c r="D50" s="31"/>
      <c r="E50" s="31"/>
      <c r="F50" s="31"/>
      <c r="G50" s="31"/>
      <c r="H50" s="31"/>
      <c r="I50" s="31"/>
      <c r="J50" s="31"/>
    </row>
    <row r="51" spans="1:10" ht="30" customHeight="1" x14ac:dyDescent="0.15">
      <c r="A51" s="89" t="s">
        <v>45</v>
      </c>
      <c r="B51" s="32" t="s">
        <v>43</v>
      </c>
      <c r="C51" s="33" t="s">
        <v>7</v>
      </c>
      <c r="D51" s="81" t="s">
        <v>11</v>
      </c>
      <c r="E51" s="81"/>
      <c r="F51" s="81"/>
      <c r="G51" s="92" t="s">
        <v>37</v>
      </c>
      <c r="H51" s="93"/>
      <c r="I51" s="93"/>
      <c r="J51" s="94"/>
    </row>
    <row r="52" spans="1:10" ht="37.5" customHeight="1" x14ac:dyDescent="0.15">
      <c r="A52" s="90"/>
      <c r="B52" s="34" t="str">
        <f>IF(D52="","",$B$3)</f>
        <v/>
      </c>
      <c r="C52" s="35">
        <v>1</v>
      </c>
      <c r="D52" s="83"/>
      <c r="E52" s="83"/>
      <c r="F52" s="83"/>
      <c r="G52" s="95"/>
      <c r="H52" s="96"/>
      <c r="I52" s="96"/>
      <c r="J52" s="97"/>
    </row>
    <row r="53" spans="1:10" ht="37.5" customHeight="1" thickBot="1" x14ac:dyDescent="0.2">
      <c r="A53" s="91"/>
      <c r="B53" s="37" t="str">
        <f>IF(D53="","",$B$3)</f>
        <v/>
      </c>
      <c r="C53" s="37">
        <v>2</v>
      </c>
      <c r="D53" s="86"/>
      <c r="E53" s="86"/>
      <c r="F53" s="86"/>
      <c r="G53" s="98"/>
      <c r="H53" s="99"/>
      <c r="I53" s="99"/>
      <c r="J53" s="100"/>
    </row>
    <row r="54" spans="1:10" ht="12.75" customHeight="1" thickBot="1" x14ac:dyDescent="0.2">
      <c r="A54" s="31"/>
      <c r="B54" s="29"/>
      <c r="C54" s="30"/>
      <c r="D54" s="31"/>
      <c r="E54" s="31"/>
      <c r="F54" s="31"/>
      <c r="G54" s="31"/>
      <c r="H54" s="31"/>
      <c r="I54" s="30"/>
      <c r="J54" s="31"/>
    </row>
    <row r="55" spans="1:10" ht="30" customHeight="1" x14ac:dyDescent="0.15">
      <c r="A55" s="89" t="s">
        <v>46</v>
      </c>
      <c r="B55" s="32" t="s">
        <v>43</v>
      </c>
      <c r="C55" s="33" t="s">
        <v>7</v>
      </c>
      <c r="D55" s="81" t="s">
        <v>11</v>
      </c>
      <c r="E55" s="81"/>
      <c r="F55" s="81"/>
      <c r="G55" s="92" t="s">
        <v>37</v>
      </c>
      <c r="H55" s="93"/>
      <c r="I55" s="93"/>
      <c r="J55" s="94"/>
    </row>
    <row r="56" spans="1:10" ht="37.5" customHeight="1" x14ac:dyDescent="0.15">
      <c r="A56" s="90"/>
      <c r="B56" s="34" t="str">
        <f>IF(D56="","",$B$3)</f>
        <v/>
      </c>
      <c r="C56" s="35">
        <v>1</v>
      </c>
      <c r="D56" s="83"/>
      <c r="E56" s="83"/>
      <c r="F56" s="83"/>
      <c r="G56" s="95"/>
      <c r="H56" s="96"/>
      <c r="I56" s="96"/>
      <c r="J56" s="97"/>
    </row>
    <row r="57" spans="1:10" ht="37.5" customHeight="1" thickBot="1" x14ac:dyDescent="0.2">
      <c r="A57" s="91"/>
      <c r="B57" s="37" t="str">
        <f>IF(D57="","",$B$3)</f>
        <v/>
      </c>
      <c r="C57" s="37">
        <v>2</v>
      </c>
      <c r="D57" s="86"/>
      <c r="E57" s="86"/>
      <c r="F57" s="86"/>
      <c r="G57" s="98"/>
      <c r="H57" s="99"/>
      <c r="I57" s="99"/>
      <c r="J57" s="100"/>
    </row>
    <row r="58" spans="1:10" ht="12.75" customHeight="1" thickBot="1" x14ac:dyDescent="0.2">
      <c r="A58" s="31"/>
      <c r="B58" s="29"/>
      <c r="C58" s="30"/>
      <c r="D58" s="31"/>
      <c r="E58" s="31"/>
      <c r="F58" s="31"/>
      <c r="G58" s="31"/>
      <c r="H58" s="31"/>
      <c r="I58" s="31"/>
      <c r="J58" s="31"/>
    </row>
    <row r="59" spans="1:10" ht="30" customHeight="1" x14ac:dyDescent="0.15">
      <c r="A59" s="89" t="s">
        <v>51</v>
      </c>
      <c r="B59" s="32" t="s">
        <v>43</v>
      </c>
      <c r="C59" s="33" t="s">
        <v>7</v>
      </c>
      <c r="D59" s="81" t="s">
        <v>11</v>
      </c>
      <c r="E59" s="81"/>
      <c r="F59" s="81"/>
      <c r="G59" s="92" t="s">
        <v>37</v>
      </c>
      <c r="H59" s="93"/>
      <c r="I59" s="93"/>
      <c r="J59" s="94"/>
    </row>
    <row r="60" spans="1:10" ht="37.5" customHeight="1" x14ac:dyDescent="0.15">
      <c r="A60" s="90"/>
      <c r="B60" s="34" t="str">
        <f>IF(D60="","",$B$3)</f>
        <v/>
      </c>
      <c r="C60" s="35">
        <v>1</v>
      </c>
      <c r="D60" s="83"/>
      <c r="E60" s="83"/>
      <c r="F60" s="83"/>
      <c r="G60" s="95"/>
      <c r="H60" s="96"/>
      <c r="I60" s="96"/>
      <c r="J60" s="97"/>
    </row>
    <row r="61" spans="1:10" ht="37.5" customHeight="1" thickBot="1" x14ac:dyDescent="0.2">
      <c r="A61" s="91"/>
      <c r="B61" s="37" t="str">
        <f>IF(D61="","",$B$3)</f>
        <v/>
      </c>
      <c r="C61" s="37">
        <v>2</v>
      </c>
      <c r="D61" s="86"/>
      <c r="E61" s="86"/>
      <c r="F61" s="86"/>
      <c r="G61" s="98"/>
      <c r="H61" s="99"/>
      <c r="I61" s="99"/>
      <c r="J61" s="100"/>
    </row>
    <row r="62" spans="1:10" ht="12.75" customHeight="1" thickBot="1" x14ac:dyDescent="0.2">
      <c r="A62" s="31"/>
      <c r="B62" s="29"/>
      <c r="C62" s="30"/>
      <c r="D62" s="31"/>
      <c r="E62" s="31"/>
      <c r="F62" s="31"/>
      <c r="G62" s="31"/>
      <c r="H62" s="31"/>
      <c r="I62" s="30"/>
      <c r="J62" s="31"/>
    </row>
    <row r="63" spans="1:10" ht="30" customHeight="1" x14ac:dyDescent="0.15">
      <c r="A63" s="89" t="s">
        <v>52</v>
      </c>
      <c r="B63" s="32" t="s">
        <v>43</v>
      </c>
      <c r="C63" s="33" t="s">
        <v>7</v>
      </c>
      <c r="D63" s="81" t="s">
        <v>11</v>
      </c>
      <c r="E63" s="81"/>
      <c r="F63" s="81"/>
      <c r="G63" s="92" t="s">
        <v>37</v>
      </c>
      <c r="H63" s="93"/>
      <c r="I63" s="93"/>
      <c r="J63" s="94"/>
    </row>
    <row r="64" spans="1:10" ht="37.5" customHeight="1" x14ac:dyDescent="0.15">
      <c r="A64" s="90"/>
      <c r="B64" s="34" t="str">
        <f>IF(D64="","",$B$3)</f>
        <v/>
      </c>
      <c r="C64" s="35">
        <v>1</v>
      </c>
      <c r="D64" s="83"/>
      <c r="E64" s="83"/>
      <c r="F64" s="83"/>
      <c r="G64" s="95"/>
      <c r="H64" s="96"/>
      <c r="I64" s="96"/>
      <c r="J64" s="97"/>
    </row>
    <row r="65" spans="1:10" ht="37.5" customHeight="1" thickBot="1" x14ac:dyDescent="0.2">
      <c r="A65" s="91"/>
      <c r="B65" s="37" t="str">
        <f>IF(D65="","",$B$3)</f>
        <v/>
      </c>
      <c r="C65" s="37">
        <v>2</v>
      </c>
      <c r="D65" s="86"/>
      <c r="E65" s="86"/>
      <c r="F65" s="86"/>
      <c r="G65" s="98"/>
      <c r="H65" s="99"/>
      <c r="I65" s="99"/>
      <c r="J65" s="100"/>
    </row>
    <row r="66" spans="1:10" ht="12.75" customHeight="1" thickBot="1" x14ac:dyDescent="0.2">
      <c r="A66" s="47"/>
      <c r="B66" s="46"/>
      <c r="C66" s="47"/>
      <c r="D66" s="48"/>
      <c r="E66" s="48"/>
      <c r="F66" s="48"/>
      <c r="G66" s="49"/>
      <c r="H66" s="49"/>
      <c r="I66" s="49"/>
      <c r="J66" s="49"/>
    </row>
    <row r="67" spans="1:10" ht="30" customHeight="1" x14ac:dyDescent="0.15">
      <c r="A67" s="54" t="s">
        <v>15</v>
      </c>
      <c r="B67" s="32" t="s">
        <v>43</v>
      </c>
      <c r="C67" s="81" t="s">
        <v>16</v>
      </c>
      <c r="D67" s="81"/>
      <c r="E67" s="33" t="s">
        <v>37</v>
      </c>
      <c r="F67" s="40" t="s">
        <v>54</v>
      </c>
      <c r="G67" s="31"/>
      <c r="H67" s="50"/>
      <c r="I67" s="82"/>
      <c r="J67" s="82"/>
    </row>
    <row r="68" spans="1:10" ht="37.5" customHeight="1" x14ac:dyDescent="0.15">
      <c r="A68" s="55">
        <v>1</v>
      </c>
      <c r="B68" s="34" t="str">
        <f>IF(C68="","",$B$3)</f>
        <v/>
      </c>
      <c r="C68" s="83"/>
      <c r="D68" s="83"/>
      <c r="E68" s="76"/>
      <c r="F68" s="42"/>
      <c r="G68" s="84" t="s">
        <v>68</v>
      </c>
      <c r="H68" s="85"/>
      <c r="I68" s="85"/>
      <c r="J68" s="85"/>
    </row>
    <row r="69" spans="1:10" ht="37.5" customHeight="1" thickBot="1" x14ac:dyDescent="0.2">
      <c r="A69" s="56">
        <v>2</v>
      </c>
      <c r="B69" s="37" t="str">
        <f>IF(C69="","",$B$3)</f>
        <v/>
      </c>
      <c r="C69" s="86"/>
      <c r="D69" s="86"/>
      <c r="E69" s="77"/>
      <c r="F69" s="44"/>
      <c r="G69" s="87" t="s">
        <v>67</v>
      </c>
      <c r="H69" s="88"/>
      <c r="I69" s="88"/>
      <c r="J69" s="88"/>
    </row>
    <row r="71" spans="1:10" ht="29.25" customHeight="1" thickBot="1" x14ac:dyDescent="0.2">
      <c r="A71" s="14" t="s">
        <v>63</v>
      </c>
      <c r="B71" s="128" t="str">
        <f>IF(D78=0,"",$B$3)</f>
        <v/>
      </c>
      <c r="C71" s="128"/>
      <c r="D71" s="128"/>
    </row>
    <row r="72" spans="1:10" ht="29.25" customHeight="1" x14ac:dyDescent="0.15">
      <c r="A72" s="54" t="s">
        <v>65</v>
      </c>
      <c r="B72" s="45" t="s">
        <v>66</v>
      </c>
      <c r="C72" s="92" t="s">
        <v>64</v>
      </c>
      <c r="D72" s="94"/>
      <c r="E72" s="133" t="s">
        <v>76</v>
      </c>
      <c r="F72" s="134"/>
      <c r="G72" s="134"/>
      <c r="H72" s="134"/>
      <c r="I72" s="134"/>
      <c r="J72" s="134"/>
    </row>
    <row r="73" spans="1:10" ht="29.25" customHeight="1" x14ac:dyDescent="0.15">
      <c r="A73" s="65" t="s">
        <v>55</v>
      </c>
      <c r="B73" s="66">
        <f>COUNTA(F8:F27)</f>
        <v>0</v>
      </c>
      <c r="C73" s="67">
        <f>B73*1000</f>
        <v>0</v>
      </c>
      <c r="D73" s="68"/>
      <c r="E73" s="133"/>
      <c r="F73" s="134"/>
      <c r="G73" s="134"/>
      <c r="H73" s="134"/>
      <c r="I73" s="134"/>
      <c r="J73" s="134"/>
    </row>
    <row r="74" spans="1:10" ht="29.25" customHeight="1" x14ac:dyDescent="0.15">
      <c r="A74" s="65" t="s">
        <v>56</v>
      </c>
      <c r="B74" s="66">
        <f>COUNTA(F30:F49)</f>
        <v>0</v>
      </c>
      <c r="C74" s="67">
        <f>B74*1000</f>
        <v>0</v>
      </c>
      <c r="D74" s="68"/>
      <c r="E74" s="133"/>
      <c r="F74" s="134"/>
      <c r="G74" s="134"/>
      <c r="H74" s="134"/>
      <c r="I74" s="134"/>
      <c r="J74" s="134"/>
    </row>
    <row r="75" spans="1:10" ht="29.25" customHeight="1" x14ac:dyDescent="0.15">
      <c r="A75" s="65" t="s">
        <v>57</v>
      </c>
      <c r="B75" s="66">
        <f>COUNTA(G52:J53)</f>
        <v>0</v>
      </c>
      <c r="C75" s="67">
        <f>B75*2000</f>
        <v>0</v>
      </c>
      <c r="D75" s="68"/>
      <c r="E75" s="135" t="s">
        <v>72</v>
      </c>
      <c r="F75" s="136"/>
      <c r="G75" s="136"/>
      <c r="H75" s="136"/>
      <c r="I75" s="136"/>
      <c r="J75" s="136"/>
    </row>
    <row r="76" spans="1:10" ht="29.25" customHeight="1" x14ac:dyDescent="0.15">
      <c r="A76" s="65" t="s">
        <v>58</v>
      </c>
      <c r="B76" s="66">
        <f>COUNTA(G56:J57)</f>
        <v>0</v>
      </c>
      <c r="C76" s="67">
        <f>B76*2000</f>
        <v>0</v>
      </c>
      <c r="D76" s="68"/>
      <c r="E76" s="129" t="s">
        <v>70</v>
      </c>
      <c r="F76" s="130"/>
      <c r="G76" s="130"/>
      <c r="H76" s="78" t="s">
        <v>77</v>
      </c>
      <c r="I76" s="137" t="s">
        <v>74</v>
      </c>
      <c r="J76" s="137"/>
    </row>
    <row r="77" spans="1:10" ht="29.25" customHeight="1" x14ac:dyDescent="0.15">
      <c r="A77" s="65" t="s">
        <v>59</v>
      </c>
      <c r="B77" s="66">
        <f>COUNTA(G60:J61)</f>
        <v>0</v>
      </c>
      <c r="C77" s="67">
        <f>B77*2000</f>
        <v>0</v>
      </c>
      <c r="D77" s="69" t="s">
        <v>62</v>
      </c>
      <c r="E77" s="131" t="s">
        <v>69</v>
      </c>
      <c r="F77" s="132"/>
      <c r="G77" s="132"/>
      <c r="H77" s="79" t="s">
        <v>78</v>
      </c>
      <c r="I77" s="137" t="s">
        <v>74</v>
      </c>
      <c r="J77" s="137"/>
    </row>
    <row r="78" spans="1:10" ht="29.25" customHeight="1" thickBot="1" x14ac:dyDescent="0.2">
      <c r="A78" s="65" t="s">
        <v>60</v>
      </c>
      <c r="B78" s="66">
        <f>COUNTA(G64:J65)</f>
        <v>0</v>
      </c>
      <c r="C78" s="72">
        <f>B78*2000</f>
        <v>0</v>
      </c>
      <c r="D78" s="73">
        <f>SUM(C73:C78)</f>
        <v>0</v>
      </c>
      <c r="E78" s="132" t="s">
        <v>73</v>
      </c>
      <c r="F78" s="132"/>
      <c r="G78" s="132"/>
      <c r="H78" s="79" t="s">
        <v>79</v>
      </c>
      <c r="I78" s="138" t="s">
        <v>71</v>
      </c>
      <c r="J78" s="138"/>
    </row>
    <row r="79" spans="1:10" ht="29.25" customHeight="1" thickBot="1" x14ac:dyDescent="0.2">
      <c r="A79" s="70" t="s">
        <v>61</v>
      </c>
      <c r="B79" s="71">
        <f>COUNTA(E68:E69)</f>
        <v>0</v>
      </c>
      <c r="C79" s="74"/>
      <c r="D79" s="75"/>
    </row>
  </sheetData>
  <sheetProtection sheet="1" objects="1" scenarios="1"/>
  <mergeCells count="94">
    <mergeCell ref="B71:D71"/>
    <mergeCell ref="E76:G76"/>
    <mergeCell ref="E77:G77"/>
    <mergeCell ref="E78:G78"/>
    <mergeCell ref="E72:J74"/>
    <mergeCell ref="E75:J75"/>
    <mergeCell ref="I76:J76"/>
    <mergeCell ref="I77:J77"/>
    <mergeCell ref="I78:J78"/>
    <mergeCell ref="C72:D72"/>
    <mergeCell ref="A1:J2"/>
    <mergeCell ref="I4:J4"/>
    <mergeCell ref="I5:J5"/>
    <mergeCell ref="B3:J3"/>
    <mergeCell ref="B4:H4"/>
    <mergeCell ref="B5:H5"/>
    <mergeCell ref="A7:A27"/>
    <mergeCell ref="G7:J7"/>
    <mergeCell ref="G8:J8"/>
    <mergeCell ref="G9:J9"/>
    <mergeCell ref="G10:J10"/>
    <mergeCell ref="G11:J11"/>
    <mergeCell ref="G12:J12"/>
    <mergeCell ref="G13:J13"/>
    <mergeCell ref="G14:J14"/>
    <mergeCell ref="G15:J15"/>
    <mergeCell ref="G27:J27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A29:A49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49:I49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A51:A53"/>
    <mergeCell ref="D51:F51"/>
    <mergeCell ref="G51:J51"/>
    <mergeCell ref="D52:F52"/>
    <mergeCell ref="G52:J52"/>
    <mergeCell ref="D53:F53"/>
    <mergeCell ref="G53:J53"/>
    <mergeCell ref="A55:A57"/>
    <mergeCell ref="D55:F55"/>
    <mergeCell ref="G55:J55"/>
    <mergeCell ref="D56:F56"/>
    <mergeCell ref="G56:J56"/>
    <mergeCell ref="D57:F57"/>
    <mergeCell ref="G57:J57"/>
    <mergeCell ref="A59:A61"/>
    <mergeCell ref="D59:F59"/>
    <mergeCell ref="G59:J59"/>
    <mergeCell ref="D60:F60"/>
    <mergeCell ref="G60:J60"/>
    <mergeCell ref="D61:F61"/>
    <mergeCell ref="G61:J61"/>
    <mergeCell ref="A63:A65"/>
    <mergeCell ref="D63:F63"/>
    <mergeCell ref="G63:J63"/>
    <mergeCell ref="D64:F64"/>
    <mergeCell ref="G64:J64"/>
    <mergeCell ref="D65:F65"/>
    <mergeCell ref="G65:J65"/>
    <mergeCell ref="C67:D67"/>
    <mergeCell ref="I67:J67"/>
    <mergeCell ref="C68:D68"/>
    <mergeCell ref="G68:J68"/>
    <mergeCell ref="C69:D69"/>
    <mergeCell ref="G69:J69"/>
  </mergeCells>
  <phoneticPr fontId="3"/>
  <dataValidations count="3">
    <dataValidation type="whole" allowBlank="1" showInputMessage="1" showErrorMessage="1" prompt="半角数字で入力してください" sqref="G30:G49">
      <formula1>1</formula1>
      <formula2>5</formula2>
    </dataValidation>
    <dataValidation imeMode="on" allowBlank="1" showInputMessage="1" showErrorMessage="1" sqref="B3:J3 B4:H5 E8:F27 E30:F49 D52:J53 D56:J57 D60:J61 D64:J65 C68:F69"/>
    <dataValidation type="whole" allowBlank="1" showInputMessage="1" showErrorMessage="1" prompt="半角数字で入力してください" sqref="D8:D27 D30:D49">
      <formula1>1</formula1>
      <formula2>6</formula2>
    </dataValidation>
  </dataValidations>
  <printOptions horizontalCentered="1"/>
  <pageMargins left="0.59055118110236227" right="0.39370078740157483" top="0.19685039370078741" bottom="0.19685039370078741" header="0.19685039370078741" footer="0.19685039370078741"/>
  <pageSetup paperSize="9" scale="36" fitToHeight="0" orientation="portrait" horizontalDpi="4294967293" verticalDpi="0" r:id="rId1"/>
  <rowBreaks count="1" manualBreakCount="1">
    <brk id="6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K69"/>
  <sheetViews>
    <sheetView zoomScale="60" zoomScaleNormal="60" workbookViewId="0">
      <selection sqref="A1:J2"/>
    </sheetView>
  </sheetViews>
  <sheetFormatPr defaultColWidth="9" defaultRowHeight="13.5" x14ac:dyDescent="0.15"/>
  <cols>
    <col min="1" max="1" width="13.375" style="4" customWidth="1"/>
    <col min="2" max="2" width="34.75" style="9" customWidth="1"/>
    <col min="3" max="3" width="17" style="8" bestFit="1" customWidth="1"/>
    <col min="4" max="4" width="13.25" style="4" customWidth="1"/>
    <col min="5" max="5" width="42.375" style="4" customWidth="1"/>
    <col min="6" max="6" width="36.875" style="4" customWidth="1"/>
    <col min="7" max="7" width="7" style="4" bestFit="1" customWidth="1"/>
    <col min="8" max="8" width="36.625" style="4" customWidth="1"/>
    <col min="9" max="9" width="25.875" style="4" customWidth="1"/>
    <col min="10" max="10" width="13.75" style="4" customWidth="1"/>
    <col min="11" max="16384" width="9" style="4"/>
  </cols>
  <sheetData>
    <row r="1" spans="1:11" ht="25.5" customHeight="1" x14ac:dyDescent="0.15">
      <c r="A1" s="115" t="str">
        <f>Ncon65!A1</f>
        <v>第６６回NHK杯全国高校放送コンテスト新潟県予選　兼  第６０回新潟県高等学校放送コンテスト　参加申込書
この様式を入力し、データを事務局へE-mailで送り、さらに、印刷・押印されたものを郵送か、大会当日受付にて提出してください。</v>
      </c>
      <c r="B1" s="115"/>
      <c r="C1" s="116"/>
      <c r="D1" s="116"/>
      <c r="E1" s="116"/>
      <c r="F1" s="116"/>
      <c r="G1" s="116"/>
      <c r="H1" s="116"/>
      <c r="I1" s="116"/>
      <c r="J1" s="116"/>
      <c r="K1" s="3"/>
    </row>
    <row r="2" spans="1:11" ht="25.5" customHeight="1" thickBo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3"/>
    </row>
    <row r="3" spans="1:11" ht="41.25" customHeight="1" x14ac:dyDescent="0.15">
      <c r="A3" s="5"/>
      <c r="B3" s="10"/>
      <c r="C3" s="165" t="s">
        <v>17</v>
      </c>
      <c r="D3" s="166"/>
      <c r="E3" s="166"/>
      <c r="F3" s="166"/>
      <c r="G3" s="166"/>
      <c r="H3" s="166"/>
      <c r="I3" s="166"/>
      <c r="J3" s="167"/>
    </row>
    <row r="4" spans="1:11" ht="41.25" customHeight="1" x14ac:dyDescent="0.15">
      <c r="A4" s="6" t="s">
        <v>1</v>
      </c>
      <c r="B4" s="11"/>
      <c r="C4" s="168" t="s">
        <v>18</v>
      </c>
      <c r="D4" s="169"/>
      <c r="E4" s="169"/>
      <c r="F4" s="169"/>
      <c r="G4" s="169"/>
      <c r="H4" s="170"/>
      <c r="I4" s="171" t="s">
        <v>2</v>
      </c>
      <c r="J4" s="172"/>
    </row>
    <row r="5" spans="1:11" ht="41.25" customHeight="1" thickBot="1" x14ac:dyDescent="0.2">
      <c r="A5" s="7" t="s">
        <v>8</v>
      </c>
      <c r="B5" s="12"/>
      <c r="C5" s="173" t="s">
        <v>19</v>
      </c>
      <c r="D5" s="174"/>
      <c r="E5" s="174"/>
      <c r="F5" s="174"/>
      <c r="G5" s="174"/>
      <c r="H5" s="175"/>
      <c r="I5" s="176"/>
      <c r="J5" s="177"/>
    </row>
    <row r="6" spans="1:11" ht="12.75" customHeight="1" thickBot="1" x14ac:dyDescent="0.2"/>
    <row r="7" spans="1:11" s="15" customFormat="1" ht="30" customHeight="1" x14ac:dyDescent="0.15">
      <c r="A7" s="179" t="s">
        <v>4</v>
      </c>
      <c r="B7" s="16" t="s">
        <v>43</v>
      </c>
      <c r="C7" s="17" t="s">
        <v>3</v>
      </c>
      <c r="D7" s="17" t="s">
        <v>5</v>
      </c>
      <c r="E7" s="17" t="s">
        <v>16</v>
      </c>
      <c r="F7" s="17" t="s">
        <v>37</v>
      </c>
      <c r="G7" s="139" t="s">
        <v>42</v>
      </c>
      <c r="H7" s="140"/>
      <c r="I7" s="140"/>
      <c r="J7" s="141"/>
    </row>
    <row r="8" spans="1:11" s="15" customFormat="1" ht="37.5" customHeight="1" x14ac:dyDescent="0.15">
      <c r="A8" s="180"/>
      <c r="B8" s="18" t="str">
        <f>IF(D8="","",$C$3)</f>
        <v>新潟県立越後高等学校</v>
      </c>
      <c r="C8" s="19">
        <v>1</v>
      </c>
      <c r="D8" s="57">
        <v>1</v>
      </c>
      <c r="E8" s="57" t="s">
        <v>20</v>
      </c>
      <c r="F8" s="57" t="s">
        <v>21</v>
      </c>
      <c r="G8" s="158"/>
      <c r="H8" s="159"/>
      <c r="I8" s="159"/>
      <c r="J8" s="160"/>
    </row>
    <row r="9" spans="1:11" s="15" customFormat="1" ht="37.5" customHeight="1" x14ac:dyDescent="0.15">
      <c r="A9" s="180"/>
      <c r="B9" s="18" t="str">
        <f t="shared" ref="B9:B27" si="0">IF(D9="","",$C$3)</f>
        <v>新潟県立越後高等学校</v>
      </c>
      <c r="C9" s="19">
        <v>2</v>
      </c>
      <c r="D9" s="57">
        <v>2</v>
      </c>
      <c r="E9" s="57" t="s">
        <v>22</v>
      </c>
      <c r="F9" s="57" t="s">
        <v>23</v>
      </c>
      <c r="G9" s="158"/>
      <c r="H9" s="159"/>
      <c r="I9" s="159"/>
      <c r="J9" s="160"/>
    </row>
    <row r="10" spans="1:11" s="15" customFormat="1" ht="37.5" customHeight="1" x14ac:dyDescent="0.15">
      <c r="A10" s="180"/>
      <c r="B10" s="18" t="str">
        <f t="shared" si="0"/>
        <v>新潟県立越後高等学校</v>
      </c>
      <c r="C10" s="19">
        <v>3</v>
      </c>
      <c r="D10" s="57">
        <v>2</v>
      </c>
      <c r="E10" s="57" t="s">
        <v>28</v>
      </c>
      <c r="F10" s="57" t="s">
        <v>29</v>
      </c>
      <c r="G10" s="158"/>
      <c r="H10" s="159"/>
      <c r="I10" s="159"/>
      <c r="J10" s="160"/>
    </row>
    <row r="11" spans="1:11" s="15" customFormat="1" ht="37.5" customHeight="1" x14ac:dyDescent="0.15">
      <c r="A11" s="180"/>
      <c r="B11" s="18" t="str">
        <f t="shared" si="0"/>
        <v/>
      </c>
      <c r="C11" s="19">
        <v>4</v>
      </c>
      <c r="D11" s="57"/>
      <c r="E11" s="57"/>
      <c r="F11" s="57"/>
      <c r="G11" s="158"/>
      <c r="H11" s="159"/>
      <c r="I11" s="159"/>
      <c r="J11" s="160"/>
    </row>
    <row r="12" spans="1:11" s="15" customFormat="1" ht="37.5" customHeight="1" x14ac:dyDescent="0.15">
      <c r="A12" s="180"/>
      <c r="B12" s="18" t="str">
        <f t="shared" si="0"/>
        <v/>
      </c>
      <c r="C12" s="19">
        <v>5</v>
      </c>
      <c r="D12" s="57"/>
      <c r="E12" s="57"/>
      <c r="F12" s="57"/>
      <c r="G12" s="158"/>
      <c r="H12" s="159"/>
      <c r="I12" s="159"/>
      <c r="J12" s="160"/>
    </row>
    <row r="13" spans="1:11" s="15" customFormat="1" ht="37.5" customHeight="1" x14ac:dyDescent="0.15">
      <c r="A13" s="180"/>
      <c r="B13" s="18" t="str">
        <f t="shared" si="0"/>
        <v/>
      </c>
      <c r="C13" s="19">
        <v>6</v>
      </c>
      <c r="D13" s="57"/>
      <c r="E13" s="57"/>
      <c r="F13" s="57"/>
      <c r="G13" s="158"/>
      <c r="H13" s="159"/>
      <c r="I13" s="159"/>
      <c r="J13" s="160"/>
    </row>
    <row r="14" spans="1:11" s="15" customFormat="1" ht="37.5" customHeight="1" x14ac:dyDescent="0.15">
      <c r="A14" s="180"/>
      <c r="B14" s="18" t="str">
        <f t="shared" si="0"/>
        <v/>
      </c>
      <c r="C14" s="19">
        <v>7</v>
      </c>
      <c r="D14" s="57"/>
      <c r="E14" s="57"/>
      <c r="F14" s="57"/>
      <c r="G14" s="158"/>
      <c r="H14" s="159"/>
      <c r="I14" s="159"/>
      <c r="J14" s="160"/>
    </row>
    <row r="15" spans="1:11" s="15" customFormat="1" ht="37.5" customHeight="1" x14ac:dyDescent="0.15">
      <c r="A15" s="180"/>
      <c r="B15" s="18" t="str">
        <f t="shared" si="0"/>
        <v/>
      </c>
      <c r="C15" s="19">
        <v>8</v>
      </c>
      <c r="D15" s="57"/>
      <c r="E15" s="57"/>
      <c r="F15" s="57"/>
      <c r="G15" s="158"/>
      <c r="H15" s="159"/>
      <c r="I15" s="159"/>
      <c r="J15" s="160"/>
    </row>
    <row r="16" spans="1:11" s="15" customFormat="1" ht="37.5" customHeight="1" x14ac:dyDescent="0.15">
      <c r="A16" s="180"/>
      <c r="B16" s="18" t="str">
        <f t="shared" si="0"/>
        <v/>
      </c>
      <c r="C16" s="19">
        <v>9</v>
      </c>
      <c r="D16" s="57"/>
      <c r="E16" s="57"/>
      <c r="F16" s="57"/>
      <c r="G16" s="158"/>
      <c r="H16" s="159"/>
      <c r="I16" s="159"/>
      <c r="J16" s="160"/>
    </row>
    <row r="17" spans="1:10" s="15" customFormat="1" ht="37.5" customHeight="1" x14ac:dyDescent="0.15">
      <c r="A17" s="180"/>
      <c r="B17" s="18" t="str">
        <f t="shared" si="0"/>
        <v/>
      </c>
      <c r="C17" s="19">
        <v>10</v>
      </c>
      <c r="D17" s="57"/>
      <c r="E17" s="57"/>
      <c r="F17" s="57"/>
      <c r="G17" s="158"/>
      <c r="H17" s="159"/>
      <c r="I17" s="159"/>
      <c r="J17" s="160"/>
    </row>
    <row r="18" spans="1:10" s="15" customFormat="1" ht="37.5" customHeight="1" x14ac:dyDescent="0.15">
      <c r="A18" s="180"/>
      <c r="B18" s="18" t="str">
        <f t="shared" si="0"/>
        <v/>
      </c>
      <c r="C18" s="19">
        <v>11</v>
      </c>
      <c r="D18" s="57"/>
      <c r="E18" s="57"/>
      <c r="F18" s="57"/>
      <c r="G18" s="158"/>
      <c r="H18" s="159"/>
      <c r="I18" s="159"/>
      <c r="J18" s="160"/>
    </row>
    <row r="19" spans="1:10" s="15" customFormat="1" ht="37.5" customHeight="1" x14ac:dyDescent="0.15">
      <c r="A19" s="180"/>
      <c r="B19" s="18" t="str">
        <f t="shared" si="0"/>
        <v/>
      </c>
      <c r="C19" s="19">
        <v>12</v>
      </c>
      <c r="D19" s="57"/>
      <c r="E19" s="57"/>
      <c r="F19" s="57"/>
      <c r="G19" s="158"/>
      <c r="H19" s="159"/>
      <c r="I19" s="159"/>
      <c r="J19" s="160"/>
    </row>
    <row r="20" spans="1:10" s="15" customFormat="1" ht="37.5" customHeight="1" x14ac:dyDescent="0.15">
      <c r="A20" s="180"/>
      <c r="B20" s="18" t="str">
        <f t="shared" si="0"/>
        <v/>
      </c>
      <c r="C20" s="19">
        <v>13</v>
      </c>
      <c r="D20" s="57"/>
      <c r="E20" s="57"/>
      <c r="F20" s="57"/>
      <c r="G20" s="158"/>
      <c r="H20" s="159"/>
      <c r="I20" s="159"/>
      <c r="J20" s="160"/>
    </row>
    <row r="21" spans="1:10" s="15" customFormat="1" ht="37.5" customHeight="1" x14ac:dyDescent="0.15">
      <c r="A21" s="180"/>
      <c r="B21" s="18" t="str">
        <f t="shared" si="0"/>
        <v/>
      </c>
      <c r="C21" s="19">
        <v>14</v>
      </c>
      <c r="D21" s="57"/>
      <c r="E21" s="57"/>
      <c r="F21" s="57"/>
      <c r="G21" s="158"/>
      <c r="H21" s="159"/>
      <c r="I21" s="159"/>
      <c r="J21" s="160"/>
    </row>
    <row r="22" spans="1:10" s="15" customFormat="1" ht="37.5" customHeight="1" x14ac:dyDescent="0.15">
      <c r="A22" s="180"/>
      <c r="B22" s="18" t="str">
        <f t="shared" si="0"/>
        <v/>
      </c>
      <c r="C22" s="19">
        <v>15</v>
      </c>
      <c r="D22" s="57"/>
      <c r="E22" s="57"/>
      <c r="F22" s="57"/>
      <c r="G22" s="158"/>
      <c r="H22" s="159"/>
      <c r="I22" s="159"/>
      <c r="J22" s="160"/>
    </row>
    <row r="23" spans="1:10" s="15" customFormat="1" ht="37.5" customHeight="1" x14ac:dyDescent="0.15">
      <c r="A23" s="180"/>
      <c r="B23" s="18" t="str">
        <f t="shared" si="0"/>
        <v/>
      </c>
      <c r="C23" s="19">
        <v>16</v>
      </c>
      <c r="D23" s="57"/>
      <c r="E23" s="57"/>
      <c r="F23" s="57"/>
      <c r="G23" s="158"/>
      <c r="H23" s="159"/>
      <c r="I23" s="159"/>
      <c r="J23" s="160"/>
    </row>
    <row r="24" spans="1:10" s="15" customFormat="1" ht="37.5" customHeight="1" x14ac:dyDescent="0.15">
      <c r="A24" s="180"/>
      <c r="B24" s="18" t="str">
        <f t="shared" si="0"/>
        <v/>
      </c>
      <c r="C24" s="19">
        <v>17</v>
      </c>
      <c r="D24" s="57"/>
      <c r="E24" s="57"/>
      <c r="F24" s="57"/>
      <c r="G24" s="158"/>
      <c r="H24" s="159"/>
      <c r="I24" s="159"/>
      <c r="J24" s="160"/>
    </row>
    <row r="25" spans="1:10" s="15" customFormat="1" ht="37.5" customHeight="1" x14ac:dyDescent="0.15">
      <c r="A25" s="180"/>
      <c r="B25" s="18" t="str">
        <f t="shared" si="0"/>
        <v/>
      </c>
      <c r="C25" s="19">
        <v>18</v>
      </c>
      <c r="D25" s="57"/>
      <c r="E25" s="57"/>
      <c r="F25" s="57"/>
      <c r="G25" s="158"/>
      <c r="H25" s="159"/>
      <c r="I25" s="159"/>
      <c r="J25" s="160"/>
    </row>
    <row r="26" spans="1:10" s="15" customFormat="1" ht="37.5" customHeight="1" x14ac:dyDescent="0.15">
      <c r="A26" s="180"/>
      <c r="B26" s="18" t="str">
        <f t="shared" si="0"/>
        <v/>
      </c>
      <c r="C26" s="19">
        <v>19</v>
      </c>
      <c r="D26" s="57"/>
      <c r="E26" s="57"/>
      <c r="F26" s="57"/>
      <c r="G26" s="158"/>
      <c r="H26" s="159"/>
      <c r="I26" s="159"/>
      <c r="J26" s="160"/>
    </row>
    <row r="27" spans="1:10" s="15" customFormat="1" ht="37.5" customHeight="1" thickBot="1" x14ac:dyDescent="0.2">
      <c r="A27" s="181"/>
      <c r="B27" s="20" t="str">
        <f t="shared" si="0"/>
        <v/>
      </c>
      <c r="C27" s="20">
        <v>20</v>
      </c>
      <c r="D27" s="58"/>
      <c r="E27" s="58"/>
      <c r="F27" s="58"/>
      <c r="G27" s="161"/>
      <c r="H27" s="162"/>
      <c r="I27" s="162"/>
      <c r="J27" s="163"/>
    </row>
    <row r="28" spans="1:10" s="15" customFormat="1" ht="12.75" customHeight="1" thickBot="1" x14ac:dyDescent="0.2">
      <c r="B28" s="13"/>
      <c r="C28" s="14"/>
    </row>
    <row r="29" spans="1:10" s="15" customFormat="1" ht="30" customHeight="1" x14ac:dyDescent="0.15">
      <c r="A29" s="179" t="s">
        <v>6</v>
      </c>
      <c r="B29" s="16" t="s">
        <v>43</v>
      </c>
      <c r="C29" s="17" t="s">
        <v>3</v>
      </c>
      <c r="D29" s="17" t="s">
        <v>5</v>
      </c>
      <c r="E29" s="17" t="s">
        <v>16</v>
      </c>
      <c r="F29" s="17" t="s">
        <v>37</v>
      </c>
      <c r="G29" s="21" t="s">
        <v>9</v>
      </c>
      <c r="H29" s="178" t="s">
        <v>13</v>
      </c>
      <c r="I29" s="140"/>
      <c r="J29" s="22" t="s">
        <v>42</v>
      </c>
    </row>
    <row r="30" spans="1:10" s="15" customFormat="1" ht="37.5" customHeight="1" x14ac:dyDescent="0.15">
      <c r="A30" s="180"/>
      <c r="B30" s="18" t="str">
        <f>IF(D30="","",$C$3)</f>
        <v>新潟県立越後高等学校</v>
      </c>
      <c r="C30" s="19">
        <v>1</v>
      </c>
      <c r="D30" s="57">
        <v>1</v>
      </c>
      <c r="E30" s="57" t="s">
        <v>24</v>
      </c>
      <c r="F30" s="57" t="s">
        <v>25</v>
      </c>
      <c r="G30" s="59">
        <v>1</v>
      </c>
      <c r="H30" s="154" t="str">
        <f>IF(G30="","",VLOOKUP(G30,朗読作品!$A$2:$B$6,2,0))</f>
        <v>芙蓉の人</v>
      </c>
      <c r="I30" s="155"/>
      <c r="J30" s="27"/>
    </row>
    <row r="31" spans="1:10" s="15" customFormat="1" ht="37.5" customHeight="1" x14ac:dyDescent="0.15">
      <c r="A31" s="180"/>
      <c r="B31" s="18" t="str">
        <f t="shared" ref="B31:B49" si="1">IF(D31="","",$C$3)</f>
        <v>新潟県立越後高等学校</v>
      </c>
      <c r="C31" s="19">
        <v>2</v>
      </c>
      <c r="D31" s="57">
        <v>1</v>
      </c>
      <c r="E31" s="57" t="s">
        <v>26</v>
      </c>
      <c r="F31" s="57" t="s">
        <v>27</v>
      </c>
      <c r="G31" s="59">
        <v>2</v>
      </c>
      <c r="H31" s="154" t="str">
        <f>IF(G31="","",VLOOKUP(G31,朗読作品!$A$2:$B$6,2,0))</f>
        <v>食べごしらえ おままごと</v>
      </c>
      <c r="I31" s="155"/>
      <c r="J31" s="27"/>
    </row>
    <row r="32" spans="1:10" s="15" customFormat="1" ht="37.5" customHeight="1" x14ac:dyDescent="0.15">
      <c r="A32" s="180"/>
      <c r="B32" s="18" t="str">
        <f t="shared" si="1"/>
        <v>新潟県立越後高等学校</v>
      </c>
      <c r="C32" s="19">
        <v>3</v>
      </c>
      <c r="D32" s="57">
        <v>2</v>
      </c>
      <c r="E32" s="57" t="s">
        <v>35</v>
      </c>
      <c r="F32" s="57" t="s">
        <v>36</v>
      </c>
      <c r="G32" s="59">
        <v>3</v>
      </c>
      <c r="H32" s="154" t="str">
        <f>IF(G32="","",VLOOKUP(G32,朗読作品!$A$2:$B$6,2,0))</f>
        <v>羊と鋼の森</v>
      </c>
      <c r="I32" s="155"/>
      <c r="J32" s="27"/>
    </row>
    <row r="33" spans="1:10" s="15" customFormat="1" ht="37.5" customHeight="1" x14ac:dyDescent="0.15">
      <c r="A33" s="180"/>
      <c r="B33" s="18" t="str">
        <f t="shared" si="1"/>
        <v>新潟県立越後高等学校</v>
      </c>
      <c r="C33" s="19">
        <v>4</v>
      </c>
      <c r="D33" s="57">
        <v>2</v>
      </c>
      <c r="E33" s="57" t="s">
        <v>30</v>
      </c>
      <c r="F33" s="57" t="s">
        <v>31</v>
      </c>
      <c r="G33" s="59">
        <v>4</v>
      </c>
      <c r="H33" s="154" t="str">
        <f>IF(G33="","",VLOOKUP(G33,朗読作品!$A$2:$B$6,2,0))</f>
        <v>デーミアン</v>
      </c>
      <c r="I33" s="155"/>
      <c r="J33" s="27"/>
    </row>
    <row r="34" spans="1:10" s="15" customFormat="1" ht="37.5" customHeight="1" x14ac:dyDescent="0.15">
      <c r="A34" s="180"/>
      <c r="B34" s="18" t="str">
        <f t="shared" si="1"/>
        <v/>
      </c>
      <c r="C34" s="19">
        <v>5</v>
      </c>
      <c r="D34" s="57"/>
      <c r="E34" s="57"/>
      <c r="F34" s="57"/>
      <c r="G34" s="59"/>
      <c r="H34" s="154" t="str">
        <f>IF(G34="","",VLOOKUP(G34,朗読作品!$A$2:$B$6,2,0))</f>
        <v/>
      </c>
      <c r="I34" s="155"/>
      <c r="J34" s="27"/>
    </row>
    <row r="35" spans="1:10" s="15" customFormat="1" ht="37.5" customHeight="1" x14ac:dyDescent="0.15">
      <c r="A35" s="180"/>
      <c r="B35" s="18" t="str">
        <f t="shared" si="1"/>
        <v/>
      </c>
      <c r="C35" s="19">
        <v>6</v>
      </c>
      <c r="D35" s="57"/>
      <c r="E35" s="57"/>
      <c r="F35" s="57"/>
      <c r="G35" s="59"/>
      <c r="H35" s="154" t="str">
        <f>IF(G35="","",VLOOKUP(G35,朗読作品!$A$2:$B$6,2,0))</f>
        <v/>
      </c>
      <c r="I35" s="155"/>
      <c r="J35" s="27"/>
    </row>
    <row r="36" spans="1:10" s="15" customFormat="1" ht="37.5" customHeight="1" x14ac:dyDescent="0.15">
      <c r="A36" s="180"/>
      <c r="B36" s="18" t="str">
        <f t="shared" si="1"/>
        <v/>
      </c>
      <c r="C36" s="19">
        <v>7</v>
      </c>
      <c r="D36" s="57"/>
      <c r="E36" s="57"/>
      <c r="F36" s="57"/>
      <c r="G36" s="59"/>
      <c r="H36" s="154" t="str">
        <f>IF(G36="","",VLOOKUP(G36,朗読作品!$A$2:$B$6,2,0))</f>
        <v/>
      </c>
      <c r="I36" s="155"/>
      <c r="J36" s="27"/>
    </row>
    <row r="37" spans="1:10" s="15" customFormat="1" ht="37.5" customHeight="1" x14ac:dyDescent="0.15">
      <c r="A37" s="180"/>
      <c r="B37" s="18" t="str">
        <f t="shared" si="1"/>
        <v/>
      </c>
      <c r="C37" s="19">
        <v>8</v>
      </c>
      <c r="D37" s="57"/>
      <c r="E37" s="57"/>
      <c r="F37" s="57"/>
      <c r="G37" s="59"/>
      <c r="H37" s="154" t="str">
        <f>IF(G37="","",VLOOKUP(G37,朗読作品!$A$2:$B$6,2,0))</f>
        <v/>
      </c>
      <c r="I37" s="155"/>
      <c r="J37" s="27"/>
    </row>
    <row r="38" spans="1:10" s="15" customFormat="1" ht="37.5" customHeight="1" x14ac:dyDescent="0.15">
      <c r="A38" s="180"/>
      <c r="B38" s="18" t="str">
        <f t="shared" si="1"/>
        <v/>
      </c>
      <c r="C38" s="19">
        <v>9</v>
      </c>
      <c r="D38" s="57"/>
      <c r="E38" s="57"/>
      <c r="F38" s="57"/>
      <c r="G38" s="59"/>
      <c r="H38" s="154" t="str">
        <f>IF(G38="","",VLOOKUP(G38,朗読作品!$A$2:$B$6,2,0))</f>
        <v/>
      </c>
      <c r="I38" s="155"/>
      <c r="J38" s="27"/>
    </row>
    <row r="39" spans="1:10" s="15" customFormat="1" ht="37.5" customHeight="1" x14ac:dyDescent="0.15">
      <c r="A39" s="180"/>
      <c r="B39" s="18" t="str">
        <f t="shared" si="1"/>
        <v/>
      </c>
      <c r="C39" s="19">
        <v>10</v>
      </c>
      <c r="D39" s="57"/>
      <c r="E39" s="57"/>
      <c r="F39" s="57"/>
      <c r="G39" s="59"/>
      <c r="H39" s="154" t="str">
        <f>IF(G39="","",VLOOKUP(G39,朗読作品!$A$2:$B$6,2,0))</f>
        <v/>
      </c>
      <c r="I39" s="155"/>
      <c r="J39" s="27"/>
    </row>
    <row r="40" spans="1:10" s="15" customFormat="1" ht="37.5" customHeight="1" x14ac:dyDescent="0.15">
      <c r="A40" s="180"/>
      <c r="B40" s="18" t="str">
        <f t="shared" si="1"/>
        <v/>
      </c>
      <c r="C40" s="19">
        <v>11</v>
      </c>
      <c r="D40" s="57"/>
      <c r="E40" s="57"/>
      <c r="F40" s="57"/>
      <c r="G40" s="59"/>
      <c r="H40" s="154" t="str">
        <f>IF(G40="","",VLOOKUP(G40,朗読作品!$A$2:$B$6,2,0))</f>
        <v/>
      </c>
      <c r="I40" s="155"/>
      <c r="J40" s="27"/>
    </row>
    <row r="41" spans="1:10" s="15" customFormat="1" ht="37.5" customHeight="1" x14ac:dyDescent="0.15">
      <c r="A41" s="180"/>
      <c r="B41" s="18" t="str">
        <f t="shared" si="1"/>
        <v/>
      </c>
      <c r="C41" s="19">
        <v>12</v>
      </c>
      <c r="D41" s="57"/>
      <c r="E41" s="57"/>
      <c r="F41" s="57"/>
      <c r="G41" s="59"/>
      <c r="H41" s="154" t="str">
        <f>IF(G41="","",VLOOKUP(G41,朗読作品!$A$2:$B$6,2,0))</f>
        <v/>
      </c>
      <c r="I41" s="155"/>
      <c r="J41" s="27"/>
    </row>
    <row r="42" spans="1:10" s="15" customFormat="1" ht="37.5" customHeight="1" x14ac:dyDescent="0.15">
      <c r="A42" s="180"/>
      <c r="B42" s="18" t="str">
        <f t="shared" si="1"/>
        <v/>
      </c>
      <c r="C42" s="19">
        <v>13</v>
      </c>
      <c r="D42" s="57"/>
      <c r="E42" s="57"/>
      <c r="F42" s="57"/>
      <c r="G42" s="59"/>
      <c r="H42" s="154" t="str">
        <f>IF(G42="","",VLOOKUP(G42,朗読作品!$A$2:$B$6,2,0))</f>
        <v/>
      </c>
      <c r="I42" s="155"/>
      <c r="J42" s="27"/>
    </row>
    <row r="43" spans="1:10" s="15" customFormat="1" ht="37.5" customHeight="1" x14ac:dyDescent="0.15">
      <c r="A43" s="180"/>
      <c r="B43" s="18" t="str">
        <f t="shared" si="1"/>
        <v/>
      </c>
      <c r="C43" s="19">
        <v>14</v>
      </c>
      <c r="D43" s="57"/>
      <c r="E43" s="57"/>
      <c r="F43" s="57"/>
      <c r="G43" s="59"/>
      <c r="H43" s="154" t="str">
        <f>IF(G43="","",VLOOKUP(G43,朗読作品!$A$2:$B$6,2,0))</f>
        <v/>
      </c>
      <c r="I43" s="155"/>
      <c r="J43" s="27"/>
    </row>
    <row r="44" spans="1:10" s="15" customFormat="1" ht="37.5" customHeight="1" x14ac:dyDescent="0.15">
      <c r="A44" s="180"/>
      <c r="B44" s="18" t="str">
        <f t="shared" si="1"/>
        <v/>
      </c>
      <c r="C44" s="19">
        <v>15</v>
      </c>
      <c r="D44" s="57"/>
      <c r="E44" s="57"/>
      <c r="F44" s="57"/>
      <c r="G44" s="59"/>
      <c r="H44" s="154" t="str">
        <f>IF(G44="","",VLOOKUP(G44,朗読作品!$A$2:$B$6,2,0))</f>
        <v/>
      </c>
      <c r="I44" s="155"/>
      <c r="J44" s="27"/>
    </row>
    <row r="45" spans="1:10" s="15" customFormat="1" ht="37.5" customHeight="1" x14ac:dyDescent="0.15">
      <c r="A45" s="180"/>
      <c r="B45" s="18" t="str">
        <f t="shared" si="1"/>
        <v/>
      </c>
      <c r="C45" s="19">
        <v>16</v>
      </c>
      <c r="D45" s="57"/>
      <c r="E45" s="57"/>
      <c r="F45" s="57"/>
      <c r="G45" s="59"/>
      <c r="H45" s="154" t="str">
        <f>IF(G45="","",VLOOKUP(G45,朗読作品!$A$2:$B$6,2,0))</f>
        <v/>
      </c>
      <c r="I45" s="155"/>
      <c r="J45" s="27"/>
    </row>
    <row r="46" spans="1:10" s="15" customFormat="1" ht="37.5" customHeight="1" x14ac:dyDescent="0.15">
      <c r="A46" s="180"/>
      <c r="B46" s="18" t="str">
        <f t="shared" si="1"/>
        <v/>
      </c>
      <c r="C46" s="19">
        <v>17</v>
      </c>
      <c r="D46" s="57"/>
      <c r="E46" s="57"/>
      <c r="F46" s="57"/>
      <c r="G46" s="59"/>
      <c r="H46" s="154" t="str">
        <f>IF(G46="","",VLOOKUP(G46,朗読作品!$A$2:$B$6,2,0))</f>
        <v/>
      </c>
      <c r="I46" s="155"/>
      <c r="J46" s="27"/>
    </row>
    <row r="47" spans="1:10" s="15" customFormat="1" ht="37.5" customHeight="1" x14ac:dyDescent="0.15">
      <c r="A47" s="180"/>
      <c r="B47" s="18" t="str">
        <f t="shared" si="1"/>
        <v/>
      </c>
      <c r="C47" s="19">
        <v>18</v>
      </c>
      <c r="D47" s="57"/>
      <c r="E47" s="57"/>
      <c r="F47" s="57"/>
      <c r="G47" s="59"/>
      <c r="H47" s="154" t="str">
        <f>IF(G47="","",VLOOKUP(G47,朗読作品!$A$2:$B$6,2,0))</f>
        <v/>
      </c>
      <c r="I47" s="155"/>
      <c r="J47" s="27"/>
    </row>
    <row r="48" spans="1:10" s="15" customFormat="1" ht="37.5" customHeight="1" x14ac:dyDescent="0.15">
      <c r="A48" s="180"/>
      <c r="B48" s="18" t="str">
        <f t="shared" si="1"/>
        <v/>
      </c>
      <c r="C48" s="19">
        <v>19</v>
      </c>
      <c r="D48" s="57"/>
      <c r="E48" s="57"/>
      <c r="F48" s="57"/>
      <c r="G48" s="59"/>
      <c r="H48" s="154" t="str">
        <f>IF(G48="","",VLOOKUP(G48,朗読作品!$A$2:$B$6,2,0))</f>
        <v/>
      </c>
      <c r="I48" s="155"/>
      <c r="J48" s="27"/>
    </row>
    <row r="49" spans="1:10" s="15" customFormat="1" ht="37.5" customHeight="1" thickBot="1" x14ac:dyDescent="0.2">
      <c r="A49" s="181"/>
      <c r="B49" s="20" t="str">
        <f t="shared" si="1"/>
        <v/>
      </c>
      <c r="C49" s="20">
        <v>20</v>
      </c>
      <c r="D49" s="58"/>
      <c r="E49" s="58"/>
      <c r="F49" s="58"/>
      <c r="G49" s="60"/>
      <c r="H49" s="156" t="str">
        <f>IF(G49="","",VLOOKUP(G49,朗読作品!$A$2:$B$6,2,0))</f>
        <v/>
      </c>
      <c r="I49" s="157"/>
      <c r="J49" s="28"/>
    </row>
    <row r="50" spans="1:10" s="15" customFormat="1" ht="12.75" customHeight="1" thickBot="1" x14ac:dyDescent="0.2">
      <c r="B50" s="13"/>
      <c r="C50" s="14"/>
    </row>
    <row r="51" spans="1:10" s="15" customFormat="1" ht="30" customHeight="1" x14ac:dyDescent="0.15">
      <c r="A51" s="148" t="s">
        <v>45</v>
      </c>
      <c r="B51" s="16" t="s">
        <v>43</v>
      </c>
      <c r="C51" s="17" t="s">
        <v>7</v>
      </c>
      <c r="D51" s="151" t="s">
        <v>11</v>
      </c>
      <c r="E51" s="151"/>
      <c r="F51" s="151"/>
      <c r="G51" s="139" t="s">
        <v>37</v>
      </c>
      <c r="H51" s="140"/>
      <c r="I51" s="140"/>
      <c r="J51" s="141"/>
    </row>
    <row r="52" spans="1:10" s="15" customFormat="1" ht="37.5" customHeight="1" x14ac:dyDescent="0.15">
      <c r="A52" s="149"/>
      <c r="B52" s="18" t="str">
        <f>IF(D52="","",$C$3)</f>
        <v>新潟県立越後高等学校</v>
      </c>
      <c r="C52" s="19">
        <v>1</v>
      </c>
      <c r="D52" s="152" t="s">
        <v>44</v>
      </c>
      <c r="E52" s="152"/>
      <c r="F52" s="152"/>
      <c r="G52" s="142" t="s">
        <v>53</v>
      </c>
      <c r="H52" s="143"/>
      <c r="I52" s="143"/>
      <c r="J52" s="144"/>
    </row>
    <row r="53" spans="1:10" s="15" customFormat="1" ht="37.5" customHeight="1" thickBot="1" x14ac:dyDescent="0.2">
      <c r="A53" s="150"/>
      <c r="B53" s="20" t="str">
        <f>IF(D53="","",$C$3)</f>
        <v/>
      </c>
      <c r="C53" s="20">
        <v>2</v>
      </c>
      <c r="D53" s="153"/>
      <c r="E53" s="153"/>
      <c r="F53" s="153"/>
      <c r="G53" s="145"/>
      <c r="H53" s="146"/>
      <c r="I53" s="146"/>
      <c r="J53" s="147"/>
    </row>
    <row r="54" spans="1:10" s="15" customFormat="1" ht="12.75" customHeight="1" thickBot="1" x14ac:dyDescent="0.2">
      <c r="B54" s="13"/>
      <c r="C54" s="14"/>
      <c r="I54" s="14"/>
    </row>
    <row r="55" spans="1:10" s="15" customFormat="1" ht="30" customHeight="1" x14ac:dyDescent="0.15">
      <c r="A55" s="148" t="s">
        <v>46</v>
      </c>
      <c r="B55" s="16" t="s">
        <v>43</v>
      </c>
      <c r="C55" s="17" t="s">
        <v>7</v>
      </c>
      <c r="D55" s="151" t="s">
        <v>11</v>
      </c>
      <c r="E55" s="151"/>
      <c r="F55" s="151"/>
      <c r="G55" s="139" t="s">
        <v>37</v>
      </c>
      <c r="H55" s="140"/>
      <c r="I55" s="140"/>
      <c r="J55" s="141"/>
    </row>
    <row r="56" spans="1:10" s="15" customFormat="1" ht="37.5" customHeight="1" x14ac:dyDescent="0.15">
      <c r="A56" s="149"/>
      <c r="B56" s="18" t="str">
        <f>IF(D56="","",$C$3)</f>
        <v>新潟県立越後高等学校</v>
      </c>
      <c r="C56" s="19">
        <v>1</v>
      </c>
      <c r="D56" s="152" t="s">
        <v>32</v>
      </c>
      <c r="E56" s="152"/>
      <c r="F56" s="152"/>
      <c r="G56" s="142" t="s">
        <v>33</v>
      </c>
      <c r="H56" s="143"/>
      <c r="I56" s="143"/>
      <c r="J56" s="144"/>
    </row>
    <row r="57" spans="1:10" s="15" customFormat="1" ht="37.5" customHeight="1" thickBot="1" x14ac:dyDescent="0.2">
      <c r="A57" s="150"/>
      <c r="B57" s="20" t="str">
        <f>IF(D57="","",$C$3)</f>
        <v/>
      </c>
      <c r="C57" s="20">
        <v>2</v>
      </c>
      <c r="D57" s="153"/>
      <c r="E57" s="153"/>
      <c r="F57" s="153"/>
      <c r="G57" s="145"/>
      <c r="H57" s="146"/>
      <c r="I57" s="146"/>
      <c r="J57" s="147"/>
    </row>
    <row r="58" spans="1:10" s="15" customFormat="1" ht="12.75" customHeight="1" thickBot="1" x14ac:dyDescent="0.2">
      <c r="B58" s="13"/>
      <c r="C58" s="14"/>
    </row>
    <row r="59" spans="1:10" s="15" customFormat="1" ht="30" customHeight="1" x14ac:dyDescent="0.15">
      <c r="A59" s="148" t="s">
        <v>51</v>
      </c>
      <c r="B59" s="16" t="s">
        <v>43</v>
      </c>
      <c r="C59" s="17" t="s">
        <v>7</v>
      </c>
      <c r="D59" s="151" t="s">
        <v>11</v>
      </c>
      <c r="E59" s="151"/>
      <c r="F59" s="151"/>
      <c r="G59" s="139" t="s">
        <v>37</v>
      </c>
      <c r="H59" s="140"/>
      <c r="I59" s="140"/>
      <c r="J59" s="141"/>
    </row>
    <row r="60" spans="1:10" s="15" customFormat="1" ht="37.5" customHeight="1" x14ac:dyDescent="0.15">
      <c r="A60" s="149"/>
      <c r="B60" s="18" t="str">
        <f>IF(D60="","",$C$3)</f>
        <v>新潟県立越後高等学校</v>
      </c>
      <c r="C60" s="19">
        <v>1</v>
      </c>
      <c r="D60" s="152" t="s">
        <v>47</v>
      </c>
      <c r="E60" s="152"/>
      <c r="F60" s="152"/>
      <c r="G60" s="142" t="s">
        <v>48</v>
      </c>
      <c r="H60" s="143"/>
      <c r="I60" s="143"/>
      <c r="J60" s="144"/>
    </row>
    <row r="61" spans="1:10" s="15" customFormat="1" ht="37.5" customHeight="1" thickBot="1" x14ac:dyDescent="0.2">
      <c r="A61" s="150"/>
      <c r="B61" s="20" t="str">
        <f>IF(D61="","",$C$3)</f>
        <v/>
      </c>
      <c r="C61" s="20">
        <v>2</v>
      </c>
      <c r="D61" s="153"/>
      <c r="E61" s="153"/>
      <c r="F61" s="153"/>
      <c r="G61" s="145"/>
      <c r="H61" s="146"/>
      <c r="I61" s="146"/>
      <c r="J61" s="147"/>
    </row>
    <row r="62" spans="1:10" s="15" customFormat="1" ht="12.75" customHeight="1" thickBot="1" x14ac:dyDescent="0.2">
      <c r="B62" s="13"/>
      <c r="C62" s="14"/>
      <c r="I62" s="14"/>
    </row>
    <row r="63" spans="1:10" s="15" customFormat="1" ht="30" customHeight="1" x14ac:dyDescent="0.15">
      <c r="A63" s="148" t="s">
        <v>52</v>
      </c>
      <c r="B63" s="16" t="s">
        <v>43</v>
      </c>
      <c r="C63" s="17" t="s">
        <v>7</v>
      </c>
      <c r="D63" s="151" t="s">
        <v>11</v>
      </c>
      <c r="E63" s="151"/>
      <c r="F63" s="151"/>
      <c r="G63" s="139" t="s">
        <v>37</v>
      </c>
      <c r="H63" s="140"/>
      <c r="I63" s="140"/>
      <c r="J63" s="141"/>
    </row>
    <row r="64" spans="1:10" s="15" customFormat="1" ht="37.5" customHeight="1" x14ac:dyDescent="0.15">
      <c r="A64" s="149"/>
      <c r="B64" s="18" t="str">
        <f>IF(D64="","",$C$3)</f>
        <v>新潟県立越後高等学校</v>
      </c>
      <c r="C64" s="19">
        <v>1</v>
      </c>
      <c r="D64" s="152" t="s">
        <v>49</v>
      </c>
      <c r="E64" s="152"/>
      <c r="F64" s="152"/>
      <c r="G64" s="142" t="s">
        <v>50</v>
      </c>
      <c r="H64" s="143"/>
      <c r="I64" s="143"/>
      <c r="J64" s="144"/>
    </row>
    <row r="65" spans="1:10" s="15" customFormat="1" ht="37.5" customHeight="1" thickBot="1" x14ac:dyDescent="0.2">
      <c r="A65" s="150"/>
      <c r="B65" s="20" t="str">
        <f>IF(D65="","",$C$3)</f>
        <v/>
      </c>
      <c r="C65" s="20">
        <v>2</v>
      </c>
      <c r="D65" s="153"/>
      <c r="E65" s="153"/>
      <c r="F65" s="153"/>
      <c r="G65" s="145"/>
      <c r="H65" s="146"/>
      <c r="I65" s="146"/>
      <c r="J65" s="147"/>
    </row>
    <row r="66" spans="1:10" s="15" customFormat="1" ht="12.75" customHeight="1" thickBot="1" x14ac:dyDescent="0.2">
      <c r="A66" s="23"/>
      <c r="B66" s="23"/>
      <c r="C66" s="23"/>
      <c r="D66" s="24"/>
      <c r="E66" s="24"/>
      <c r="F66" s="24"/>
      <c r="G66" s="25"/>
      <c r="H66" s="25"/>
      <c r="I66" s="25"/>
      <c r="J66" s="25"/>
    </row>
    <row r="67" spans="1:10" s="15" customFormat="1" ht="30" customHeight="1" x14ac:dyDescent="0.15">
      <c r="A67" s="51" t="s">
        <v>15</v>
      </c>
      <c r="B67" s="16" t="s">
        <v>43</v>
      </c>
      <c r="C67" s="151" t="s">
        <v>16</v>
      </c>
      <c r="D67" s="151"/>
      <c r="E67" s="17" t="s">
        <v>37</v>
      </c>
      <c r="F67" s="22" t="s">
        <v>54</v>
      </c>
      <c r="H67" s="26"/>
      <c r="I67" s="164"/>
      <c r="J67" s="164"/>
    </row>
    <row r="68" spans="1:10" s="15" customFormat="1" ht="37.5" customHeight="1" x14ac:dyDescent="0.15">
      <c r="A68" s="52">
        <v>1</v>
      </c>
      <c r="B68" s="18" t="str">
        <f>IF(C68="","",$C$3)</f>
        <v>新潟県立越後高等学校</v>
      </c>
      <c r="C68" s="152" t="s">
        <v>19</v>
      </c>
      <c r="D68" s="152"/>
      <c r="E68" s="61" t="s">
        <v>34</v>
      </c>
      <c r="F68" s="62" t="s">
        <v>39</v>
      </c>
      <c r="G68" s="84" t="s">
        <v>12</v>
      </c>
      <c r="H68" s="85"/>
      <c r="I68" s="85"/>
      <c r="J68" s="85"/>
    </row>
    <row r="69" spans="1:10" s="15" customFormat="1" ht="37.5" customHeight="1" thickBot="1" x14ac:dyDescent="0.2">
      <c r="A69" s="53">
        <v>2</v>
      </c>
      <c r="B69" s="20" t="str">
        <f>IF(C69="","",$C$3)</f>
        <v>新潟県立越後高等学校</v>
      </c>
      <c r="C69" s="153" t="s">
        <v>40</v>
      </c>
      <c r="D69" s="153"/>
      <c r="E69" s="63" t="s">
        <v>41</v>
      </c>
      <c r="F69" s="64" t="s">
        <v>38</v>
      </c>
      <c r="G69" s="87" t="s">
        <v>14</v>
      </c>
      <c r="H69" s="88"/>
      <c r="I69" s="88"/>
      <c r="J69" s="88"/>
    </row>
  </sheetData>
  <sheetProtection sheet="1"/>
  <mergeCells count="84">
    <mergeCell ref="C69:D69"/>
    <mergeCell ref="G69:J69"/>
    <mergeCell ref="H33:I33"/>
    <mergeCell ref="D56:F56"/>
    <mergeCell ref="D51:F51"/>
    <mergeCell ref="D52:F52"/>
    <mergeCell ref="D55:F55"/>
    <mergeCell ref="C67:D67"/>
    <mergeCell ref="C68:D68"/>
    <mergeCell ref="H34:I34"/>
    <mergeCell ref="G68:J68"/>
    <mergeCell ref="I67:J67"/>
    <mergeCell ref="A1:J2"/>
    <mergeCell ref="C3:J3"/>
    <mergeCell ref="C4:H4"/>
    <mergeCell ref="I4:J4"/>
    <mergeCell ref="C5:H5"/>
    <mergeCell ref="I5:J5"/>
    <mergeCell ref="H29:I29"/>
    <mergeCell ref="G7:J7"/>
    <mergeCell ref="G8:J8"/>
    <mergeCell ref="G9:J9"/>
    <mergeCell ref="G10:J10"/>
    <mergeCell ref="G11:J11"/>
    <mergeCell ref="A55:A57"/>
    <mergeCell ref="A7:A27"/>
    <mergeCell ref="H32:I32"/>
    <mergeCell ref="G12:J12"/>
    <mergeCell ref="G13:J13"/>
    <mergeCell ref="G14:J14"/>
    <mergeCell ref="G15:J15"/>
    <mergeCell ref="G16:J16"/>
    <mergeCell ref="G17:J17"/>
    <mergeCell ref="G22:J22"/>
    <mergeCell ref="G23:J23"/>
    <mergeCell ref="G24:J24"/>
    <mergeCell ref="G19:J19"/>
    <mergeCell ref="G20:J20"/>
    <mergeCell ref="G21:J21"/>
    <mergeCell ref="G18:J18"/>
    <mergeCell ref="G25:J25"/>
    <mergeCell ref="G26:J26"/>
    <mergeCell ref="G27:J27"/>
    <mergeCell ref="H30:I30"/>
    <mergeCell ref="H31:I31"/>
    <mergeCell ref="H46:I46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7:I47"/>
    <mergeCell ref="H48:I48"/>
    <mergeCell ref="H49:I49"/>
    <mergeCell ref="A59:A61"/>
    <mergeCell ref="D59:F59"/>
    <mergeCell ref="D60:F60"/>
    <mergeCell ref="D57:F57"/>
    <mergeCell ref="D53:F53"/>
    <mergeCell ref="G56:J56"/>
    <mergeCell ref="D61:F61"/>
    <mergeCell ref="A29:A49"/>
    <mergeCell ref="A51:A53"/>
    <mergeCell ref="G55:J55"/>
    <mergeCell ref="G61:J61"/>
    <mergeCell ref="G57:J57"/>
    <mergeCell ref="A63:A65"/>
    <mergeCell ref="D63:F63"/>
    <mergeCell ref="G63:J63"/>
    <mergeCell ref="D64:F64"/>
    <mergeCell ref="G64:J64"/>
    <mergeCell ref="D65:F65"/>
    <mergeCell ref="G65:J65"/>
    <mergeCell ref="G51:J51"/>
    <mergeCell ref="G52:J52"/>
    <mergeCell ref="G53:J53"/>
    <mergeCell ref="G59:J59"/>
    <mergeCell ref="G60:J60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6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6"/>
  <sheetViews>
    <sheetView workbookViewId="0">
      <selection activeCell="B7" sqref="B7"/>
    </sheetView>
  </sheetViews>
  <sheetFormatPr defaultRowHeight="13.5" x14ac:dyDescent="0.15"/>
  <cols>
    <col min="1" max="1" width="5.25" bestFit="1" customWidth="1"/>
    <col min="2" max="2" width="45.875" bestFit="1" customWidth="1"/>
  </cols>
  <sheetData>
    <row r="1" spans="1:2" ht="18" customHeight="1" x14ac:dyDescent="0.15">
      <c r="A1" s="2" t="s">
        <v>9</v>
      </c>
      <c r="B1" s="2" t="s">
        <v>10</v>
      </c>
    </row>
    <row r="2" spans="1:2" ht="44.25" customHeight="1" x14ac:dyDescent="0.15">
      <c r="A2" s="1">
        <v>1</v>
      </c>
      <c r="B2" s="80" t="s">
        <v>80</v>
      </c>
    </row>
    <row r="3" spans="1:2" ht="44.25" customHeight="1" x14ac:dyDescent="0.15">
      <c r="A3" s="1">
        <v>2</v>
      </c>
      <c r="B3" s="80" t="s">
        <v>81</v>
      </c>
    </row>
    <row r="4" spans="1:2" ht="44.25" customHeight="1" x14ac:dyDescent="0.15">
      <c r="A4" s="1">
        <v>3</v>
      </c>
      <c r="B4" s="80" t="s">
        <v>82</v>
      </c>
    </row>
    <row r="5" spans="1:2" ht="44.25" customHeight="1" x14ac:dyDescent="0.15">
      <c r="A5" s="1">
        <v>4</v>
      </c>
      <c r="B5" s="80" t="s">
        <v>83</v>
      </c>
    </row>
    <row r="6" spans="1:2" ht="44.25" customHeight="1" x14ac:dyDescent="0.15">
      <c r="A6" s="1">
        <v>5</v>
      </c>
      <c r="B6" s="80" t="s">
        <v>84</v>
      </c>
    </row>
  </sheetData>
  <sheetProtection sheet="1" objects="1" scenarios="1"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Ncon65</vt:lpstr>
      <vt:lpstr>★記入例★</vt:lpstr>
      <vt:lpstr>朗読作品</vt:lpstr>
      <vt:lpstr>★記入例★!Print_Area</vt:lpstr>
      <vt:lpstr>Ncon65!Print_Area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高澤</cp:lastModifiedBy>
  <cp:lastPrinted>2019-04-25T00:21:40Z</cp:lastPrinted>
  <dcterms:created xsi:type="dcterms:W3CDTF">2012-08-23T06:11:30Z</dcterms:created>
  <dcterms:modified xsi:type="dcterms:W3CDTF">2019-04-25T00:26:26Z</dcterms:modified>
</cp:coreProperties>
</file>